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<sst xmlns="http://schemas.openxmlformats.org/spreadsheetml/2006/main" count="59" uniqueCount="54">
  <si>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Партија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</si>
  <si>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</si>
  <si>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</si>
  <si>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</si>
  <si>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</si>
  <si>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</si>
  <si>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</si>
  <si>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</si>
  <si>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</si>
  <si>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</si>
  <si>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</si>
  <si>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</si>
  <si>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</si>
  <si>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</si>
  <si>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</si>
  <si>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</si>
  <si>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</si>
  <si>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</si>
  <si>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</si>
  <si>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</si>
  <si>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</si>
  <si>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</si>
  <si>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</si>
  <si>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</si>
  <si>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</si>
  <si>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</si>
  <si>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</si>
  <si>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</si>
  <si>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</si>
  <si>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</si>
  <si>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</si>
  <si>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</si>
  <si>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</si>
  <si>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комад</t>
  </si>
  <si>
    <t>ПРИЛОГ 1 УГОВОРА - СПЕЦИФИКАЦИЈА  МАТЕРИЈАЛА СА ЦЕНАМА</t>
  </si>
  <si>
    <t>ИЗНОС ПДВ-А ОД 20%</t>
  </si>
  <si>
    <t>404-1-110/17-9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</si>
  <si>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</si>
  <si>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Mehanički aktivni rotacioni sistem/set za uklanjanje pejsmejker elektrode</t>
  </si>
  <si>
    <t>ставка 1</t>
  </si>
  <si>
    <t>ставка 2</t>
  </si>
  <si>
    <t>ставка 3</t>
  </si>
  <si>
    <t>УКУПНО ЗА ПАРТИЈУ 24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</si>
  <si>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</si>
  <si>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</si>
  <si>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</si>
  <si>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BKT17036</t>
  </si>
  <si>
    <t>BKT17037</t>
  </si>
  <si>
    <t>BKT17038</t>
  </si>
  <si>
    <t>Evolution Dilator Sheath Set Tip: Mechanica I; RL Controlled Rotation                                          LR-EVN-x(x).0(-RL)</t>
  </si>
  <si>
    <t>Liberator Beacon Tip Locking Stylet                                                    LR-OFA01</t>
  </si>
  <si>
    <t>Byrd Dilator Sheath Set                    
LR-PPLBES
-x(x).x(-XL)</t>
  </si>
  <si>
    <t>Cook Incorporated - SAD</t>
  </si>
  <si>
    <t>BIOSTENT D.O.O.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</si>
</sst>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25" fillId="34" borderId="20" xfId="55" applyNumberFormat="1" applyFont="1" applyFill="1" applyBorder="1" applyAlignment="1">
      <alignment horizontal="center" vertical="center" wrapText="1"/>
      <protection/>
    </xf>
    <xf numFmtId="0" fontId="45" fillId="35" borderId="20" xfId="0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4" fontId="45" fillId="34" borderId="21" xfId="0" applyNumberFormat="1" applyFont="1" applyFill="1" applyBorder="1" applyAlignment="1">
      <alignment horizontal="center" vertical="center" wrapText="1"/>
    </xf>
    <xf numFmtId="4" fontId="45" fillId="35" borderId="22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left" vertical="center" wrapText="1"/>
    </xf>
    <xf numFmtId="49" fontId="48" fillId="0" borderId="25" xfId="0" applyNumberFormat="1" applyFont="1" applyBorder="1" applyAlignment="1">
      <alignment horizontal="left" vertical="center" wrapText="1"/>
    </xf>
    <xf numFmtId="49" fontId="48" fillId="0" borderId="26" xfId="0" applyNumberFormat="1" applyFont="1" applyBorder="1" applyAlignment="1">
      <alignment horizontal="left" vertical="center" wrapText="1"/>
    </xf>
    <xf numFmtId="0" fontId="45" fillId="0" borderId="27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28" xfId="0" applyNumberFormat="1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right" vertical="center" wrapText="1"/>
    </xf>
    <xf numFmtId="0" fontId="45" fillId="0" borderId="31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right" vertical="center" wrapText="1"/>
    </xf>
    <xf numFmtId="4" fontId="45" fillId="0" borderId="34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right" vertical="center" wrapText="1"/>
    </xf>
    <xf numFmtId="0" fontId="45" fillId="0" borderId="37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7.8515625" style="2" customWidth="1"/>
    <col min="2" max="2" width="9.140625" style="21" customWidth="1"/>
    <col min="3" max="3" width="15.421875" style="2" customWidth="1"/>
    <col min="4" max="4" width="12.140625" style="2" customWidth="1"/>
    <col min="5" max="5" width="16.8515625" style="2" customWidth="1"/>
    <col min="6" max="6" width="11.57421875" style="2" customWidth="1"/>
    <col min="7" max="7" width="10.00390625" style="2" customWidth="1"/>
    <col min="8" max="8" width="11.140625" style="2" customWidth="1"/>
    <col min="9" max="9" width="11.00390625" style="2" hidden="1" customWidth="1"/>
    <col min="10" max="10" width="10.8515625" style="2" customWidth="1"/>
    <col min="11" max="11" width="13.421875" style="2" hidden="1" customWidth="1"/>
    <col min="12" max="12" width="16.28125" style="2" customWidth="1"/>
    <col min="13" max="13" width="17.57421875" style="2" hidden="1" customWidth="1"/>
    <col min="14" max="16384" width="9.140625" style="2" customWidth="1"/>
  </cols>
  <sheetData>
    <row r="2" spans="1:13" ht="12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ht="13.5" thickBot="1"/>
    <row r="6" spans="1:13" ht="53.25" customHeight="1" thickTop="1">
      <c r="A6" s="26" t="s">
        <v>0</v>
      </c>
      <c r="B6" s="27" t="s">
        <v>30</v>
      </c>
      <c r="C6" s="28"/>
      <c r="D6" s="29" t="s">
        <v>31</v>
      </c>
      <c r="E6" s="29" t="s">
        <v>32</v>
      </c>
      <c r="F6" s="29" t="s">
        <v>1</v>
      </c>
      <c r="G6" s="30" t="s">
        <v>2</v>
      </c>
      <c r="H6" s="29" t="s">
        <v>3</v>
      </c>
      <c r="I6" s="31" t="s">
        <v>4</v>
      </c>
      <c r="J6" s="29" t="s">
        <v>5</v>
      </c>
      <c r="K6" s="32" t="s">
        <v>6</v>
      </c>
      <c r="L6" s="33" t="s">
        <v>7</v>
      </c>
      <c r="M6" s="34" t="s">
        <v>8</v>
      </c>
    </row>
    <row r="7" spans="1:13" ht="21.75" customHeight="1">
      <c r="A7" s="35">
        <v>24</v>
      </c>
      <c r="B7" s="36" t="s">
        <v>38</v>
      </c>
      <c r="C7" s="37"/>
      <c r="D7" s="37"/>
      <c r="E7" s="37"/>
      <c r="F7" s="37"/>
      <c r="G7" s="37"/>
      <c r="H7" s="37"/>
      <c r="I7" s="37"/>
      <c r="J7" s="37"/>
      <c r="K7" s="37"/>
      <c r="L7" s="38"/>
      <c r="M7" s="35">
        <v>2</v>
      </c>
    </row>
    <row r="8" spans="1:13" s="21" customFormat="1" ht="60.75" customHeight="1">
      <c r="A8" s="39"/>
      <c r="B8" s="7" t="s">
        <v>39</v>
      </c>
      <c r="C8" s="40" t="s">
        <v>43</v>
      </c>
      <c r="D8" s="7" t="s">
        <v>46</v>
      </c>
      <c r="E8" s="7" t="s">
        <v>49</v>
      </c>
      <c r="F8" s="7" t="s">
        <v>52</v>
      </c>
      <c r="G8" s="7" t="s">
        <v>33</v>
      </c>
      <c r="H8" s="7"/>
      <c r="I8" s="41">
        <v>474000</v>
      </c>
      <c r="J8" s="41">
        <v>370000</v>
      </c>
      <c r="K8" s="41">
        <f>H8*I8</f>
        <v>0</v>
      </c>
      <c r="L8" s="42">
        <f>H8*J8</f>
        <v>0</v>
      </c>
      <c r="M8" s="39"/>
    </row>
    <row r="9" spans="1:13" s="21" customFormat="1" ht="48">
      <c r="A9" s="39"/>
      <c r="B9" s="7" t="s">
        <v>40</v>
      </c>
      <c r="C9" s="40" t="s">
        <v>44</v>
      </c>
      <c r="D9" s="7" t="s">
        <v>47</v>
      </c>
      <c r="E9" s="7" t="s">
        <v>51</v>
      </c>
      <c r="F9" s="7" t="s">
        <v>52</v>
      </c>
      <c r="G9" s="7" t="s">
        <v>33</v>
      </c>
      <c r="H9" s="7"/>
      <c r="I9" s="41">
        <v>30000</v>
      </c>
      <c r="J9" s="41">
        <v>24000</v>
      </c>
      <c r="K9" s="41">
        <f>H9*I9</f>
        <v>0</v>
      </c>
      <c r="L9" s="42">
        <f>H9*J9</f>
        <v>0</v>
      </c>
      <c r="M9" s="39"/>
    </row>
    <row r="10" spans="1:13" s="21" customFormat="1" ht="60">
      <c r="A10" s="39"/>
      <c r="B10" s="7" t="s">
        <v>41</v>
      </c>
      <c r="C10" s="40" t="s">
        <v>45</v>
      </c>
      <c r="D10" s="7" t="s">
        <v>48</v>
      </c>
      <c r="E10" s="7" t="s">
        <v>50</v>
      </c>
      <c r="F10" s="7" t="s">
        <v>52</v>
      </c>
      <c r="G10" s="7" t="s">
        <v>33</v>
      </c>
      <c r="H10" s="7"/>
      <c r="I10" s="41">
        <v>50000</v>
      </c>
      <c r="J10" s="41">
        <v>44000</v>
      </c>
      <c r="K10" s="41">
        <f>H10*I10</f>
        <v>0</v>
      </c>
      <c r="L10" s="42">
        <f>H10*J10</f>
        <v>0</v>
      </c>
      <c r="M10" s="39"/>
    </row>
    <row r="11" spans="1:13" s="21" customFormat="1" ht="15.75" customHeight="1">
      <c r="A11" s="43"/>
      <c r="B11" s="44" t="s">
        <v>42</v>
      </c>
      <c r="C11" s="45"/>
      <c r="D11" s="45"/>
      <c r="E11" s="45"/>
      <c r="F11" s="45"/>
      <c r="G11" s="45"/>
      <c r="H11" s="45"/>
      <c r="I11" s="45"/>
      <c r="J11" s="46"/>
      <c r="K11" s="41">
        <f>K8+K9+K10</f>
        <v>0</v>
      </c>
      <c r="L11" s="42">
        <f>L8+L9+L10</f>
        <v>0</v>
      </c>
      <c r="M11" s="43"/>
    </row>
    <row r="12" spans="1:13" ht="12.75" customHeight="1">
      <c r="A12" s="50" t="s">
        <v>9</v>
      </c>
      <c r="B12" s="45"/>
      <c r="C12" s="45"/>
      <c r="D12" s="45"/>
      <c r="E12" s="45"/>
      <c r="F12" s="45"/>
      <c r="G12" s="45"/>
      <c r="H12" s="45"/>
      <c r="I12" s="45"/>
      <c r="J12" s="46"/>
      <c r="K12" s="53">
        <f>K11</f>
        <v>0</v>
      </c>
      <c r="L12" s="42">
        <f>L11</f>
        <v>0</v>
      </c>
      <c r="M12" s="47"/>
    </row>
    <row r="13" spans="1:13" ht="12.75" customHeight="1">
      <c r="A13" s="50" t="s">
        <v>35</v>
      </c>
      <c r="B13" s="45"/>
      <c r="C13" s="45"/>
      <c r="D13" s="45"/>
      <c r="E13" s="45"/>
      <c r="F13" s="45"/>
      <c r="G13" s="45"/>
      <c r="H13" s="45"/>
      <c r="I13" s="45"/>
      <c r="J13" s="46"/>
      <c r="K13" s="42">
        <f>K12*0.2</f>
        <v>0</v>
      </c>
      <c r="L13" s="42">
        <f>L12*0.2</f>
        <v>0</v>
      </c>
      <c r="M13" s="47"/>
    </row>
    <row r="14" spans="1:13" ht="13.5" customHeight="1" thickBot="1">
      <c r="A14" s="51" t="s">
        <v>10</v>
      </c>
      <c r="B14" s="52"/>
      <c r="C14" s="52"/>
      <c r="D14" s="52"/>
      <c r="E14" s="52"/>
      <c r="F14" s="52"/>
      <c r="G14" s="52"/>
      <c r="H14" s="52"/>
      <c r="I14" s="52"/>
      <c r="J14" s="48"/>
      <c r="K14" s="49">
        <f>K13+K12</f>
        <v>0</v>
      </c>
      <c r="L14" s="49">
        <f>L13+L12</f>
        <v>0</v>
      </c>
      <c r="M14" s="47"/>
    </row>
    <row r="15" ht="13.5" thickTop="1"/>
  </sheetData>
  <sheetProtection/>
  <mergeCells count="10">
    <mergeCell ref="B11:J11"/>
    <mergeCell ref="A14:J14"/>
    <mergeCell ref="A13:J13"/>
    <mergeCell ref="A12:J12"/>
    <mergeCell ref="A2:M2"/>
    <mergeCell ref="A3:M3"/>
    <mergeCell ref="A7:A11"/>
    <mergeCell ref="M7:M11"/>
    <mergeCell ref="B6:C6"/>
    <mergeCell ref="B7:L7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53</v>
      </c>
    </row>
    <row r="4" ht="15" thickBot="1"/>
    <row r="5" spans="2:7" ht="24.75" thickBot="1">
      <c r="B5" s="3" t="s">
        <v>16</v>
      </c>
      <c r="C5" s="4" t="s">
        <v>36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SUBTOTAL(9,Sheet1!K7)</f>
        <v>0</v>
      </c>
      <c r="F6" s="15">
        <f>SUBTOTAL(9,Sheet1!L7)</f>
        <v>0</v>
      </c>
      <c r="G6" s="16">
        <f>F6*1.1</f>
        <v>0</v>
      </c>
    </row>
    <row r="7" spans="2:7" ht="24.75" thickBot="1">
      <c r="B7" s="3" t="s">
        <v>17</v>
      </c>
      <c r="C7" s="7" t="s">
        <v>18</v>
      </c>
      <c r="E7" s="23" t="s">
        <v>15</v>
      </c>
      <c r="F7" s="24"/>
      <c r="G7" s="25"/>
    </row>
    <row r="8" spans="2:7" ht="15" thickBot="1">
      <c r="B8" s="5"/>
      <c r="C8" s="6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3" t="s">
        <v>19</v>
      </c>
      <c r="C9" s="7" t="s">
        <v>20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15.75">
      <c r="B13" s="3" t="s">
        <v>23</v>
      </c>
      <c r="C13" s="4" t="s">
        <v>24</v>
      </c>
      <c r="E13" s="8" t="s">
        <v>27</v>
      </c>
      <c r="F13" s="20">
        <f>SUBTOTAL(101,Sheet1!M7)</f>
        <v>2</v>
      </c>
      <c r="G13" s="5"/>
    </row>
    <row r="14" spans="2:7" ht="14.25">
      <c r="B14" s="5"/>
      <c r="C14" s="6"/>
      <c r="E14" s="6"/>
      <c r="F14" s="6"/>
      <c r="G14" s="5"/>
    </row>
    <row r="15" spans="2:6" ht="89.25">
      <c r="B15" s="3" t="s">
        <v>25</v>
      </c>
      <c r="C15" s="4" t="s">
        <v>37</v>
      </c>
      <c r="E15" s="8" t="s">
        <v>28</v>
      </c>
      <c r="F15" s="7" t="s">
        <v>29</v>
      </c>
    </row>
    <row r="16" spans="2:3" ht="14.25">
      <c r="B16" s="5"/>
      <c r="C16" s="6"/>
    </row>
    <row r="17" spans="2:3" ht="15">
      <c r="B17" s="3" t="s">
        <v>26</v>
      </c>
      <c r="C17" s="9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2017-09-14T12:00:27Z</dcterms:modified>
  <cp:category/>
  <cp:version/>
  <cp:contentType/>
  <cp:contentStatus/>
</cp:coreProperties>
</file>