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<sst xmlns="http://schemas.openxmlformats.org/spreadsheetml/2006/main" count="49" uniqueCount="47">
  <si>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</si>
  <si>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</si>
  <si>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</si>
  <si>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</si>
  <si>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</si>
  <si>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</si>
  <si>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</si>
  <si>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</si>
  <si>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</si>
  <si>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</si>
  <si>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</si>
  <si>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</si>
  <si>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</si>
  <si>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</si>
  <si>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</si>
  <si>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</si>
  <si>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</si>
  <si>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</si>
  <si>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</si>
  <si>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</si>
  <si>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</si>
  <si>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</si>
  <si>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</si>
  <si>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</si>
  <si>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</si>
  <si>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</si>
  <si>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</si>
  <si>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</si>
  <si>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</si>
  <si>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</si>
  <si>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</si>
  <si>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</si>
  <si>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</si>
  <si>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</si>
  <si>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</si>
  <si>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</si>
  <si>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</si>
  <si>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(са ПДВ-ом)</t>
  </si>
  <si>
    <t>У хиљадама динара (за УЈН)</t>
  </si>
  <si>
    <t>404-1-110/16-79</t>
  </si>
  <si>
    <t>Лекови за лечење урођених болести метаболизма и ретке туморе</t>
  </si>
  <si>
    <t>NOVARTIS PHARMA STEIN AG</t>
  </si>
  <si>
    <t>таблета</t>
  </si>
  <si>
    <t>5 mg</t>
  </si>
  <si>
    <t>everolimus 5 mg                   за лечење туберозне склерозе</t>
  </si>
  <si>
    <t>Votubia®tableta 30x5mg</t>
  </si>
  <si>
    <t>PHOENIX PHARMA D.O.O.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</si>
</sst>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  <numFmt numFmtId="179" formatCode="[$-409]dddd\,\ mmmm\ d\,\ yyyy"/>
    <numFmt numFmtId="180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7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6.8515625" style="19" customWidth="1"/>
    <col min="2" max="2" width="17.7109375" style="20" customWidth="1"/>
    <col min="3" max="3" width="13.7109375" style="2" customWidth="1"/>
    <col min="4" max="4" width="16.00390625" style="2" customWidth="1"/>
    <col min="5" max="5" width="16.7109375" style="20" customWidth="1"/>
    <col min="6" max="7" width="12.140625" style="2" customWidth="1"/>
    <col min="8" max="8" width="12.57421875" style="2" customWidth="1"/>
    <col min="9" max="9" width="10.00390625" style="2" customWidth="1"/>
    <col min="10" max="10" width="13.57421875" style="2" hidden="1" customWidth="1"/>
    <col min="11" max="11" width="11.0039062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</row>
    <row r="3" spans="1:15" ht="12.7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5" spans="1:14" ht="53.25" customHeight="1">
      <c r="A5" s="29" t="s">
        <v>27</v>
      </c>
      <c r="B5" s="29" t="s">
        <v>29</v>
      </c>
      <c r="C5" s="30" t="s">
        <v>0</v>
      </c>
      <c r="D5" s="30" t="s">
        <v>30</v>
      </c>
      <c r="E5" s="30" t="s">
        <v>2</v>
      </c>
      <c r="F5" s="30" t="s">
        <v>1</v>
      </c>
      <c r="G5" s="30" t="s">
        <v>10</v>
      </c>
      <c r="H5" s="31" t="s">
        <v>3</v>
      </c>
      <c r="I5" s="30" t="s">
        <v>4</v>
      </c>
      <c r="J5" s="32" t="s">
        <v>5</v>
      </c>
      <c r="K5" s="30" t="s">
        <v>6</v>
      </c>
      <c r="L5" s="33" t="s">
        <v>7</v>
      </c>
      <c r="M5" s="34" t="s">
        <v>8</v>
      </c>
      <c r="N5" s="33" t="s">
        <v>9</v>
      </c>
    </row>
    <row r="6" spans="1:14" s="28" customFormat="1" ht="80.25" customHeight="1">
      <c r="A6" s="35">
        <v>7</v>
      </c>
      <c r="B6" s="36" t="s">
        <v>44</v>
      </c>
      <c r="C6" s="37">
        <v>1014001</v>
      </c>
      <c r="D6" s="38" t="s">
        <v>45</v>
      </c>
      <c r="E6" s="38" t="s">
        <v>41</v>
      </c>
      <c r="F6" s="36" t="s">
        <v>42</v>
      </c>
      <c r="G6" s="36" t="s">
        <v>43</v>
      </c>
      <c r="H6" s="36" t="s">
        <v>42</v>
      </c>
      <c r="I6" s="39"/>
      <c r="J6" s="40">
        <v>9715.51</v>
      </c>
      <c r="K6" s="45">
        <v>9596.98</v>
      </c>
      <c r="L6" s="27">
        <f>SUM(I6*K6)</f>
        <v>0</v>
      </c>
      <c r="M6" s="41">
        <f>I6*K6</f>
        <v>0</v>
      </c>
      <c r="N6" s="42">
        <v>2</v>
      </c>
    </row>
    <row r="7" spans="1:14" ht="12.75" customHeight="1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3">
        <f>SUM(M6:M6)</f>
        <v>0</v>
      </c>
      <c r="N7" s="44"/>
    </row>
    <row r="8" spans="1:14" ht="12.75" customHeight="1">
      <c r="A8" s="47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3">
        <f>M7*0.1</f>
        <v>0</v>
      </c>
      <c r="N8" s="44"/>
    </row>
    <row r="9" spans="1:14" ht="13.5" customHeight="1">
      <c r="A9" s="47" t="s">
        <v>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3">
        <f>M7+M8</f>
        <v>0</v>
      </c>
      <c r="N9" s="44"/>
    </row>
  </sheetData>
  <sheetProtection/>
  <mergeCells count="5">
    <mergeCell ref="A2:N2"/>
    <mergeCell ref="A3:N3"/>
    <mergeCell ref="A9:L9"/>
    <mergeCell ref="A8:L8"/>
    <mergeCell ref="A7:L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2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46</v>
      </c>
    </row>
    <row r="4" ht="15" thickBot="1"/>
    <row r="5" spans="2:7" ht="24.75" thickBot="1">
      <c r="B5" s="3" t="s">
        <v>15</v>
      </c>
      <c r="C5" s="4" t="s">
        <v>39</v>
      </c>
      <c r="E5" s="11" t="s">
        <v>35</v>
      </c>
      <c r="F5" s="12" t="s">
        <v>36</v>
      </c>
      <c r="G5" s="13" t="s">
        <v>37</v>
      </c>
    </row>
    <row r="6" spans="2:7" ht="15" thickBot="1">
      <c r="B6" s="5"/>
      <c r="C6" s="6"/>
      <c r="E6" s="21">
        <f>SUBTOTAL(9,specifikacija!L6:L6)</f>
        <v>0</v>
      </c>
      <c r="F6" s="21">
        <f>SUBTOTAL(9,specifikacija!M6:M6)</f>
        <v>0</v>
      </c>
      <c r="G6" s="22">
        <f>F6*1.1</f>
        <v>0</v>
      </c>
    </row>
    <row r="7" spans="2:7" ht="24.75" thickBot="1">
      <c r="B7" s="3" t="s">
        <v>16</v>
      </c>
      <c r="C7" s="23" t="s">
        <v>31</v>
      </c>
      <c r="E7" s="48" t="s">
        <v>38</v>
      </c>
      <c r="F7" s="49"/>
      <c r="G7" s="50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4" t="s">
        <v>32</v>
      </c>
      <c r="E13" s="8" t="s">
        <v>24</v>
      </c>
      <c r="F13" s="26">
        <f>SUBTOTAL(101,specifikacija!N6:N6)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40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2017-02-27T12:07:25Z</dcterms:modified>
  <cp:category/>
  <cp:version/>
  <cp:contentType/>
  <cp:contentStatus/>
</cp:coreProperties>
</file>