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edmeti\postupci 2017\C lista\KD\"/>
    </mc:Choice>
  </mc:AlternateContent>
  <bookViews>
    <workbookView xWindow="0" yWindow="0" windowWidth="28800" windowHeight="1248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понуде'!$A$14:$N$77</definedName>
    <definedName name="_xlnm.Print_Area" localSheetId="0">'Образац понуде'!$A$1:$N$85</definedName>
  </definedNames>
  <calcPr calcId="152511"/>
</workbook>
</file>

<file path=xl/calcChain.xml><?xml version="1.0" encoding="utf-8"?>
<calcChain xmlns="http://schemas.openxmlformats.org/spreadsheetml/2006/main">
  <c r="N16" i="11" l="1"/>
  <c r="N15" i="11"/>
  <c r="K36" i="11" l="1"/>
  <c r="M36" i="11" s="1"/>
  <c r="N36" i="11" s="1"/>
  <c r="K37" i="11"/>
  <c r="M37" i="11" s="1"/>
  <c r="N37" i="11" s="1"/>
  <c r="K35" i="11"/>
  <c r="M35" i="11" s="1"/>
  <c r="N35" i="11" s="1"/>
  <c r="K44" i="11"/>
  <c r="M44" i="11" s="1"/>
  <c r="K43" i="11"/>
  <c r="M43" i="11" s="1"/>
  <c r="N43" i="11" s="1"/>
  <c r="K42" i="11"/>
  <c r="M42" i="11" s="1"/>
  <c r="N42" i="11" s="1"/>
  <c r="K67" i="11"/>
  <c r="M67" i="11" s="1"/>
  <c r="N67" i="11" s="1"/>
  <c r="K68" i="11"/>
  <c r="M68" i="11" s="1"/>
  <c r="N68" i="11" s="1"/>
  <c r="K69" i="11"/>
  <c r="M69" i="11" s="1"/>
  <c r="N69" i="11" s="1"/>
  <c r="K70" i="11"/>
  <c r="M70" i="11" s="1"/>
  <c r="N70" i="11" s="1"/>
  <c r="K71" i="11"/>
  <c r="M71" i="11" s="1"/>
  <c r="N71" i="11" s="1"/>
  <c r="K72" i="11"/>
  <c r="M72" i="11" s="1"/>
  <c r="N72" i="11" s="1"/>
  <c r="K73" i="11"/>
  <c r="M73" i="11" s="1"/>
  <c r="N73" i="11" s="1"/>
  <c r="K74" i="11"/>
  <c r="M74" i="11" s="1"/>
  <c r="N74" i="11" s="1"/>
  <c r="K66" i="11"/>
  <c r="M66" i="11" s="1"/>
  <c r="N66" i="11" s="1"/>
  <c r="K64" i="11"/>
  <c r="M64" i="11" s="1"/>
  <c r="N64" i="11" s="1"/>
  <c r="K63" i="11"/>
  <c r="K65" i="11" s="1"/>
  <c r="K54" i="11"/>
  <c r="M54" i="11" s="1"/>
  <c r="N54" i="11" s="1"/>
  <c r="K49" i="11"/>
  <c r="K48" i="11"/>
  <c r="M48" i="11" s="1"/>
  <c r="N48" i="11" s="1"/>
  <c r="K51" i="11"/>
  <c r="K39" i="11"/>
  <c r="M39" i="11" s="1"/>
  <c r="N39" i="11" s="1"/>
  <c r="K31" i="11"/>
  <c r="M31" i="11" s="1"/>
  <c r="K45" i="11" l="1"/>
  <c r="M45" i="11"/>
  <c r="N44" i="11"/>
  <c r="K50" i="11"/>
  <c r="M63" i="11"/>
  <c r="M49" i="11"/>
  <c r="N49" i="11" s="1"/>
  <c r="N31" i="11"/>
  <c r="N50" i="11" l="1"/>
  <c r="N45" i="11"/>
  <c r="M65" i="11"/>
  <c r="N63" i="11"/>
  <c r="M50" i="11"/>
  <c r="N65" i="11" l="1"/>
  <c r="K20" i="11"/>
  <c r="M20" i="11" s="1"/>
  <c r="N20" i="11" s="1"/>
  <c r="K15" i="11"/>
  <c r="M15" i="11" s="1"/>
  <c r="K16" i="11" l="1"/>
  <c r="M16" i="11" s="1"/>
  <c r="K17" i="11" l="1"/>
  <c r="M17" i="11" s="1"/>
  <c r="N17" i="11" l="1"/>
  <c r="K18" i="11"/>
  <c r="M18" i="11" s="1"/>
  <c r="N18" i="11" l="1"/>
  <c r="K19" i="11"/>
  <c r="M19" i="11" l="1"/>
  <c r="N19" i="11" l="1"/>
  <c r="K21" i="11"/>
  <c r="M21" i="11" s="1"/>
  <c r="N21" i="11" l="1"/>
  <c r="K22" i="11"/>
  <c r="M22" i="11" l="1"/>
  <c r="N22" i="11" s="1"/>
  <c r="K23" i="11"/>
  <c r="K24" i="11"/>
  <c r="M23" i="11" l="1"/>
  <c r="N23" i="11" s="1"/>
  <c r="M24" i="11"/>
  <c r="N24" i="11" l="1"/>
  <c r="K25" i="11"/>
  <c r="M25" i="11" l="1"/>
  <c r="K26" i="11"/>
  <c r="N25" i="11" l="1"/>
  <c r="M26" i="11"/>
  <c r="N26" i="11" s="1"/>
  <c r="K27" i="11"/>
  <c r="K29" i="11"/>
  <c r="K28" i="11" l="1"/>
  <c r="M27" i="11"/>
  <c r="M28" i="11" s="1"/>
  <c r="M29" i="11"/>
  <c r="N27" i="11" l="1"/>
  <c r="N29" i="11"/>
  <c r="K30" i="11"/>
  <c r="N28" i="11" l="1"/>
  <c r="M30" i="11"/>
  <c r="N30" i="11" l="1"/>
  <c r="K32" i="11"/>
  <c r="M32" i="11" s="1"/>
  <c r="N32" i="11" l="1"/>
  <c r="K33" i="11"/>
  <c r="M33" i="11" s="1"/>
  <c r="M34" i="11" s="1"/>
  <c r="K34" i="11" l="1"/>
  <c r="N33" i="11"/>
  <c r="K38" i="11"/>
  <c r="N34" i="11" l="1"/>
  <c r="M38" i="11"/>
  <c r="N38" i="11" l="1"/>
  <c r="K40" i="11"/>
  <c r="M40" i="11" l="1"/>
  <c r="M41" i="11" s="1"/>
  <c r="K41" i="11"/>
  <c r="K46" i="11"/>
  <c r="N40" i="11" l="1"/>
  <c r="M46" i="11"/>
  <c r="N41" i="11" l="1"/>
  <c r="N46" i="11"/>
  <c r="K47" i="11"/>
  <c r="M47" i="11" l="1"/>
  <c r="N47" i="11" l="1"/>
  <c r="M51" i="11" l="1"/>
  <c r="N51" i="11" l="1"/>
  <c r="K52" i="11"/>
  <c r="M52" i="11" l="1"/>
  <c r="N52" i="11" s="1"/>
  <c r="K53" i="11"/>
  <c r="M53" i="11" s="1"/>
  <c r="N53" i="11" s="1"/>
  <c r="K55" i="11"/>
  <c r="M55" i="11" l="1"/>
  <c r="N55" i="11" l="1"/>
  <c r="K56" i="11"/>
  <c r="K57" i="11"/>
  <c r="M57" i="11" s="1"/>
  <c r="N57" i="11" s="1"/>
  <c r="K58" i="11"/>
  <c r="K59" i="11" l="1"/>
  <c r="M56" i="11"/>
  <c r="M58" i="11"/>
  <c r="N56" i="11" l="1"/>
  <c r="M59" i="11"/>
  <c r="N58" i="11"/>
  <c r="K60" i="11"/>
  <c r="N59" i="11" l="1"/>
  <c r="M60" i="11"/>
  <c r="K61" i="11"/>
  <c r="K62" i="11" s="1"/>
  <c r="M75" i="11" s="1"/>
  <c r="M61" i="11" l="1"/>
  <c r="M62" i="11" s="1"/>
  <c r="M76" i="11" s="1"/>
  <c r="N60" i="11"/>
  <c r="N61" i="11" l="1"/>
  <c r="N62" i="11" l="1"/>
  <c r="M77" i="11" l="1"/>
</calcChain>
</file>

<file path=xl/sharedStrings.xml><?xml version="1.0" encoding="utf-8"?>
<sst xmlns="http://schemas.openxmlformats.org/spreadsheetml/2006/main" count="226" uniqueCount="137">
  <si>
    <t>UKUPNO ZA PARTIJU</t>
  </si>
  <si>
    <t>mg</t>
  </si>
  <si>
    <t>PARTIJA</t>
  </si>
  <si>
    <t>PREDMET NABAVKE</t>
  </si>
  <si>
    <t>ZAŠTIĆENI NAZIV PONUĐENOG DOBRA</t>
  </si>
  <si>
    <t>PROIZVOĐAČ</t>
  </si>
  <si>
    <t>FARMACEUTSKI OBLIK</t>
  </si>
  <si>
    <t>JEDINICA MERE</t>
  </si>
  <si>
    <t>KOLIČINA</t>
  </si>
  <si>
    <t>JEDINIČNA CENA</t>
  </si>
  <si>
    <t>UKUPNA CENA BEZ PDV-A</t>
  </si>
  <si>
    <t>IZNOS PDV-A</t>
  </si>
  <si>
    <t>UKUPNA CENA SA PDV-OM</t>
  </si>
  <si>
    <t>bočica</t>
  </si>
  <si>
    <t>injekcioni špric</t>
  </si>
  <si>
    <t>UKUPNA VREDNOST PONUDE BEZ PDV-A</t>
  </si>
  <si>
    <t>UKUPNA VREDNOST PONUDE SA PDV-OM</t>
  </si>
  <si>
    <t>temozolomid</t>
  </si>
  <si>
    <t>pemetreksed</t>
  </si>
  <si>
    <t>idarubicin</t>
  </si>
  <si>
    <t>cetuksimab</t>
  </si>
  <si>
    <t>bevacizumab</t>
  </si>
  <si>
    <t>imatinib</t>
  </si>
  <si>
    <t>gefitinib</t>
  </si>
  <si>
    <t>erlotinib</t>
  </si>
  <si>
    <t>sunitinib</t>
  </si>
  <si>
    <t>lapatinib</t>
  </si>
  <si>
    <t>nilotinib</t>
  </si>
  <si>
    <t>tretinoin</t>
  </si>
  <si>
    <t>500 mg</t>
  </si>
  <si>
    <t>10 mg</t>
  </si>
  <si>
    <t>100 mg</t>
  </si>
  <si>
    <t>440 mg</t>
  </si>
  <si>
    <t>400 mg</t>
  </si>
  <si>
    <t>250 mg</t>
  </si>
  <si>
    <t>25 mg</t>
  </si>
  <si>
    <t>150 mg</t>
  </si>
  <si>
    <t>12,5 mg</t>
  </si>
  <si>
    <t>50 mg</t>
  </si>
  <si>
    <t>200 mg</t>
  </si>
  <si>
    <t>kapsula, tvrda</t>
  </si>
  <si>
    <t>prašak za koncentrat za rastvor za infuziju</t>
  </si>
  <si>
    <t>film tableta</t>
  </si>
  <si>
    <t>liofilizat za rastvor za injekciju</t>
  </si>
  <si>
    <t>koncentrat za rastvor za infuziju</t>
  </si>
  <si>
    <t>rastvor za infuziju</t>
  </si>
  <si>
    <t>prašak za rastvor za injekciju</t>
  </si>
  <si>
    <t>prašak i rastvarač za rastvor za injekciju</t>
  </si>
  <si>
    <t>JAČINA LEKA</t>
  </si>
  <si>
    <t xml:space="preserve"> </t>
  </si>
  <si>
    <t>prašak i rastvarač za koncentrat za rastvor za infuziju</t>
  </si>
  <si>
    <t>100 mg i 400 mg</t>
  </si>
  <si>
    <t>УПУТСТВО: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</si>
  <si>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</si>
  <si>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</si>
  <si>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</si>
  <si>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</si>
  <si>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</si>
  <si>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</si>
  <si>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JKL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</si>
  <si>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</si>
  <si>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</si>
  <si>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</si>
  <si>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</si>
  <si>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</si>
  <si>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</si>
  <si>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 xml:space="preserve">ПРИЛОГ БР.  - ОБРАЗАЦ БР 4.1 - ПОНУДА ЗА ЈАВНУ НАБАВКУ ЛЕКОВА СА ЛИСТЕ Ц ЛИСТЕ ЛЕКОВА, КОЈИ У СЕБИ САДРЖИ ОБРАЗАЦ СТРУКТУРЕ ЦЕНЕ СА УПУТСТВОМ КАКО ДА СЕ ПОПУНИ  </t>
  </si>
  <si>
    <t xml:space="preserve">epoetin beta </t>
  </si>
  <si>
    <t>epoetin zeta</t>
  </si>
  <si>
    <t>darbepoetin alfa</t>
  </si>
  <si>
    <t>metoksipolietilenglikol - epoetin beta</t>
  </si>
  <si>
    <t>bendamustin</t>
  </si>
  <si>
    <t>STOPA PDV-A</t>
  </si>
  <si>
    <t>peginterferon alfa -2b</t>
  </si>
  <si>
    <t>peginterferon alfa-2a</t>
  </si>
  <si>
    <t>zoledronska kiselina</t>
  </si>
  <si>
    <t>riluzol</t>
  </si>
  <si>
    <t>rastvor za injekciju</t>
  </si>
  <si>
    <t>kapsula, meka</t>
  </si>
  <si>
    <t>2000 i.j.</t>
  </si>
  <si>
    <t>mcg</t>
  </si>
  <si>
    <t>25 mg i 100 mg</t>
  </si>
  <si>
    <t>5 mg i 20 mg i 100 mg i 250 mg</t>
  </si>
  <si>
    <t>1 mg</t>
  </si>
  <si>
    <t>80 mcg</t>
  </si>
  <si>
    <t>pen sa uloškom</t>
  </si>
  <si>
    <t>100 mcg</t>
  </si>
  <si>
    <t>120 mcg</t>
  </si>
  <si>
    <t>150 mcg</t>
  </si>
  <si>
    <t>135 mcg</t>
  </si>
  <si>
    <t>180 mcg</t>
  </si>
  <si>
    <t>6 mg</t>
  </si>
  <si>
    <t>4 mg</t>
  </si>
  <si>
    <t>- уз понуду достави, у електронском облику (ексел фајл), на CD/DVD-у или USB-у, непотписану копију попуњеног обрасца понуде.</t>
  </si>
  <si>
    <t>10 mcg i 20 mcg i 30 mcg i 60 mcg</t>
  </si>
  <si>
    <t xml:space="preserve">epoetin alfa </t>
  </si>
  <si>
    <t>epoetin alfa - biološki sličan lek</t>
  </si>
  <si>
    <t>epoetin teta</t>
  </si>
  <si>
    <t>rituksimab</t>
  </si>
  <si>
    <t>trastuzumab 440 mg</t>
  </si>
  <si>
    <t>trastuzumab 600 mg</t>
  </si>
  <si>
    <t>panitumumab</t>
  </si>
  <si>
    <t>pazopanib</t>
  </si>
  <si>
    <t>afatinib</t>
  </si>
  <si>
    <t>bortezomib 1 mg</t>
  </si>
  <si>
    <t>bortezomib 3,5 mg</t>
  </si>
  <si>
    <t>etanercept</t>
  </si>
  <si>
    <t>infliksimab - biološki sličan lek za postojeće pacijente</t>
  </si>
  <si>
    <t>infliksimab - za nove pacijente</t>
  </si>
  <si>
    <t>adalimumab</t>
  </si>
  <si>
    <t>golimumab</t>
  </si>
  <si>
    <t>tocilizumab</t>
  </si>
  <si>
    <t>ibandronat/ ibandronska kiselina</t>
  </si>
  <si>
    <t>film tableta/ kapsula tvrda</t>
  </si>
  <si>
    <t xml:space="preserve">prašak za rastvor za infuziju/ koncentrat za rastvor za infuziju </t>
  </si>
  <si>
    <t>50 mcg i 75 mcg i 100 mcg</t>
  </si>
  <si>
    <t>600 mg</t>
  </si>
  <si>
    <t>200mg</t>
  </si>
  <si>
    <t>400mg</t>
  </si>
  <si>
    <t>20 mg i 30 mg i 40 mg i 50 mg</t>
  </si>
  <si>
    <t>1 po 3,5 mg</t>
  </si>
  <si>
    <t>injekcioni špric/ pen sa uloškom</t>
  </si>
  <si>
    <t>injekcioni špric i pen sa uloškom</t>
  </si>
  <si>
    <t>40 mg</t>
  </si>
  <si>
    <t>80 mg i 200 mg i 400 mg</t>
  </si>
  <si>
    <t xml:space="preserve">Рок испоруке износи  _________________ од дана пријема писменог захтева купца/крајњег корисника Фонда за СОВО. </t>
  </si>
  <si>
    <t>Рок важења понуде је  ________  дана од дана отварања понуда.</t>
  </si>
  <si>
    <t>МП</t>
  </si>
  <si>
    <t>Овлашћено лице понуђача:</t>
  </si>
  <si>
    <r>
      <t xml:space="preserve">Поводом позива за подношење понуде за јавну набавку лекова са Листе Ц Листе лекова – бр. ЈН: 404-1-110/17-22, објављеног на Порталу јавних набавки дана </t>
    </r>
    <r>
      <rPr>
        <sz val="10"/>
        <color rgb="FFFF0000"/>
        <rFont val="Arial"/>
        <family val="2"/>
      </rPr>
      <t>9.8.2017.</t>
    </r>
    <r>
      <rPr>
        <sz val="10"/>
        <rFont val="Arial"/>
        <family val="2"/>
      </rPr>
      <t xml:space="preserve"> године, подносим понуду како следи:</t>
    </r>
  </si>
  <si>
    <t xml:space="preserve">Рок испоруке се уноси у сатима, при чему не може бити дужи од 72 h, oд дана пријема писменог захтева купца/крајњег корисника Фонда за СОВО. </t>
  </si>
  <si>
    <t>Понуђач мора да понуди све тражене јачине лека од истог произвођача, за партије 8, 9 и 18.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</si>
  <si>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(ЈКЛ, заштићени назив лека и произвођача). </t>
  </si>
  <si>
    <t>У случају да понуђач нуди исти лек у више партија, цена тог лека се не сме разликовати, односно мора бити иста у свим партијама за које подноси понуду.</t>
  </si>
  <si>
    <t>infliksimab - za postojeće pacijente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</si>
  <si>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заштићени назив понуђеног добра), назив произвођача за понуђени лек/лекове (колона: Произвођач) и стопу ПДВ-а. </t>
  </si>
  <si>
    <t>Начин уноса цене: У колону Јединична цена уносе се само једничне цене, заокружене на 2 децимале,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колони Стопа ПДВ-а, потребно је унети стопу ПДВ-а која се примењује, за сваку партију. У образац није потребно уносити вредности из осталих колона,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</si>
</sst>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din.&quot;_-;\-* #,##0.00\ &quot;din.&quot;_-;_-* &quot;-&quot;??\ &quot;din.&quot;_-;_-@_-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C000"/>
        <bgColor auto="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13" fillId="0" borderId="0"/>
    <xf numFmtId="0" fontId="12" fillId="0" borderId="0"/>
    <xf numFmtId="0" fontId="13" fillId="0" borderId="0"/>
    <xf numFmtId="0" fontId="8" fillId="0" borderId="0"/>
    <xf numFmtId="0" fontId="13" fillId="0" borderId="0"/>
    <xf numFmtId="0" fontId="13" fillId="0" borderId="0"/>
  </cellStyleXfs>
  <cellXfs count="265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left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8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6" xfId="9" applyFont="1" applyFill="1" applyBorder="1" applyAlignment="1">
      <alignment horizontal="center" vertical="center" wrapText="1"/>
    </xf>
    <xf numFmtId="4" fontId="15" fillId="0" borderId="6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center" vertical="center" wrapText="1"/>
    </xf>
    <xf numFmtId="4" fontId="15" fillId="0" borderId="19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left" vertical="center" wrapText="1"/>
    </xf>
    <xf numFmtId="49" fontId="17" fillId="3" borderId="0" xfId="0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justify" wrapText="1"/>
    </xf>
    <xf numFmtId="0" fontId="3" fillId="3" borderId="0" xfId="0" applyFont="1" applyFill="1" applyAlignment="1">
      <alignment horizontal="left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right" vertical="justify" wrapText="1"/>
    </xf>
    <xf numFmtId="0" fontId="18" fillId="3" borderId="21" xfId="3" applyFont="1" applyFill="1" applyBorder="1" applyAlignment="1" applyProtection="1">
      <alignment vertical="center" wrapText="1"/>
      <protection locked="0"/>
    </xf>
    <xf numFmtId="0" fontId="18" fillId="3" borderId="0" xfId="3" applyFont="1" applyFill="1" applyBorder="1" applyAlignment="1" applyProtection="1">
      <alignment vertical="center" wrapText="1"/>
      <protection locked="0"/>
    </xf>
    <xf numFmtId="0" fontId="3" fillId="3" borderId="0" xfId="0" applyNumberFormat="1" applyFont="1" applyFill="1" applyBorder="1" applyAlignment="1" applyProtection="1">
      <alignment vertical="top" wrapText="1"/>
      <protection locked="0"/>
    </xf>
    <xf numFmtId="0" fontId="3" fillId="3" borderId="21" xfId="0" applyNumberFormat="1" applyFont="1" applyFill="1" applyBorder="1" applyAlignment="1" applyProtection="1">
      <alignment vertical="top" wrapText="1"/>
      <protection locked="0"/>
    </xf>
    <xf numFmtId="0" fontId="19" fillId="3" borderId="21" xfId="0" applyNumberFormat="1" applyFont="1" applyFill="1" applyBorder="1" applyAlignment="1" applyProtection="1">
      <alignment horizontal="center"/>
      <protection locked="0"/>
    </xf>
    <xf numFmtId="0" fontId="20" fillId="3" borderId="0" xfId="0" applyFont="1" applyFill="1" applyAlignment="1">
      <alignment horizontal="center" vertical="center"/>
    </xf>
    <xf numFmtId="0" fontId="21" fillId="3" borderId="11" xfId="4" applyFont="1" applyFill="1" applyBorder="1" applyAlignment="1">
      <alignment horizontal="center" vertical="center" wrapText="1"/>
    </xf>
    <xf numFmtId="0" fontId="21" fillId="3" borderId="2" xfId="4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49" fontId="21" fillId="3" borderId="2" xfId="4" applyNumberFormat="1" applyFont="1" applyFill="1" applyBorder="1" applyAlignment="1">
      <alignment horizontal="center" vertical="center" wrapText="1"/>
    </xf>
    <xf numFmtId="3" fontId="21" fillId="4" borderId="2" xfId="4" applyNumberFormat="1" applyFont="1" applyFill="1" applyBorder="1" applyAlignment="1">
      <alignment horizontal="center" vertical="center" wrapText="1"/>
    </xf>
    <xf numFmtId="0" fontId="18" fillId="3" borderId="7" xfId="3" applyFont="1" applyFill="1" applyBorder="1" applyAlignment="1">
      <alignment horizontal="center" vertical="center" wrapText="1"/>
    </xf>
    <xf numFmtId="49" fontId="18" fillId="3" borderId="4" xfId="3" applyNumberFormat="1" applyFont="1" applyFill="1" applyBorder="1" applyAlignment="1">
      <alignment horizontal="center" vertical="center"/>
    </xf>
    <xf numFmtId="0" fontId="18" fillId="3" borderId="4" xfId="3" applyFont="1" applyFill="1" applyBorder="1" applyAlignment="1" applyProtection="1">
      <alignment horizontal="center" vertical="center" wrapText="1"/>
      <protection locked="0"/>
    </xf>
    <xf numFmtId="0" fontId="18" fillId="3" borderId="1" xfId="3" applyFont="1" applyFill="1" applyBorder="1" applyAlignment="1" applyProtection="1">
      <alignment horizontal="center" vertical="center" wrapText="1"/>
      <protection locked="0"/>
    </xf>
    <xf numFmtId="4" fontId="18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1" xfId="0" applyNumberFormat="1" applyFont="1" applyFill="1" applyBorder="1" applyAlignment="1">
      <alignment horizontal="right" vertical="center" wrapText="1"/>
    </xf>
    <xf numFmtId="164" fontId="18" fillId="3" borderId="9" xfId="0" applyNumberFormat="1" applyFont="1" applyFill="1" applyBorder="1" applyAlignment="1">
      <alignment horizontal="right" vertical="center" wrapText="1"/>
    </xf>
    <xf numFmtId="0" fontId="18" fillId="3" borderId="23" xfId="3" applyFont="1" applyFill="1" applyBorder="1" applyAlignment="1">
      <alignment horizontal="center" vertical="center" wrapText="1"/>
    </xf>
    <xf numFmtId="49" fontId="18" fillId="3" borderId="22" xfId="3" applyNumberFormat="1" applyFont="1" applyFill="1" applyBorder="1" applyAlignment="1">
      <alignment horizontal="center" vertical="center"/>
    </xf>
    <xf numFmtId="0" fontId="18" fillId="3" borderId="22" xfId="3" applyFont="1" applyFill="1" applyBorder="1" applyAlignment="1" applyProtection="1">
      <alignment horizontal="center" vertical="center" wrapText="1"/>
      <protection locked="0"/>
    </xf>
    <xf numFmtId="0" fontId="18" fillId="3" borderId="16" xfId="3" applyFont="1" applyFill="1" applyBorder="1" applyAlignment="1" applyProtection="1">
      <alignment horizontal="center" vertical="center" wrapText="1"/>
      <protection locked="0"/>
    </xf>
    <xf numFmtId="4" fontId="18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16" xfId="0" applyNumberFormat="1" applyFont="1" applyFill="1" applyBorder="1" applyAlignment="1">
      <alignment horizontal="right" vertical="center" wrapText="1"/>
    </xf>
    <xf numFmtId="164" fontId="18" fillId="3" borderId="31" xfId="0" applyNumberFormat="1" applyFont="1" applyFill="1" applyBorder="1" applyAlignment="1">
      <alignment horizontal="right" vertical="center" wrapText="1"/>
    </xf>
    <xf numFmtId="49" fontId="18" fillId="3" borderId="5" xfId="3" applyNumberFormat="1" applyFont="1" applyFill="1" applyBorder="1" applyAlignment="1">
      <alignment horizontal="center" vertical="center"/>
    </xf>
    <xf numFmtId="0" fontId="18" fillId="3" borderId="5" xfId="3" applyFont="1" applyFill="1" applyBorder="1" applyAlignment="1" applyProtection="1">
      <alignment horizontal="center" vertical="center" wrapText="1"/>
      <protection locked="0"/>
    </xf>
    <xf numFmtId="4" fontId="1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5" xfId="0" applyNumberFormat="1" applyFont="1" applyFill="1" applyBorder="1" applyAlignment="1">
      <alignment horizontal="right" vertical="center" wrapText="1"/>
    </xf>
    <xf numFmtId="164" fontId="18" fillId="3" borderId="35" xfId="0" applyNumberFormat="1" applyFont="1" applyFill="1" applyBorder="1" applyAlignment="1">
      <alignment horizontal="right" vertical="center" wrapText="1"/>
    </xf>
    <xf numFmtId="49" fontId="18" fillId="3" borderId="6" xfId="3" applyNumberFormat="1" applyFont="1" applyFill="1" applyBorder="1" applyAlignment="1">
      <alignment horizontal="center" vertical="center"/>
    </xf>
    <xf numFmtId="0" fontId="18" fillId="3" borderId="6" xfId="3" applyFont="1" applyFill="1" applyBorder="1" applyAlignment="1" applyProtection="1">
      <alignment horizontal="center" vertical="center" wrapText="1"/>
      <protection locked="0"/>
    </xf>
    <xf numFmtId="4" fontId="1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6" xfId="0" applyNumberFormat="1" applyFont="1" applyFill="1" applyBorder="1" applyAlignment="1">
      <alignment horizontal="right" vertical="center" wrapText="1"/>
    </xf>
    <xf numFmtId="164" fontId="18" fillId="3" borderId="36" xfId="0" applyNumberFormat="1" applyFont="1" applyFill="1" applyBorder="1" applyAlignment="1">
      <alignment horizontal="right" vertical="center" wrapText="1"/>
    </xf>
    <xf numFmtId="164" fontId="18" fillId="5" borderId="17" xfId="0" applyNumberFormat="1" applyFont="1" applyFill="1" applyBorder="1" applyAlignment="1">
      <alignment horizontal="right" vertical="center" wrapText="1"/>
    </xf>
    <xf numFmtId="164" fontId="18" fillId="5" borderId="18" xfId="0" applyNumberFormat="1" applyFont="1" applyFill="1" applyBorder="1" applyAlignment="1">
      <alignment horizontal="right" vertical="center" wrapText="1"/>
    </xf>
    <xf numFmtId="0" fontId="18" fillId="3" borderId="20" xfId="3" applyFont="1" applyFill="1" applyBorder="1" applyAlignment="1">
      <alignment horizontal="center" vertical="center" wrapText="1"/>
    </xf>
    <xf numFmtId="49" fontId="18" fillId="3" borderId="14" xfId="3" applyNumberFormat="1" applyFont="1" applyFill="1" applyBorder="1" applyAlignment="1">
      <alignment horizontal="center" vertical="center"/>
    </xf>
    <xf numFmtId="0" fontId="18" fillId="3" borderId="14" xfId="3" applyFont="1" applyFill="1" applyBorder="1" applyAlignment="1" applyProtection="1">
      <alignment horizontal="center" vertical="center" wrapText="1"/>
      <protection locked="0"/>
    </xf>
    <xf numFmtId="0" fontId="18" fillId="3" borderId="3" xfId="3" applyFont="1" applyFill="1" applyBorder="1" applyAlignment="1" applyProtection="1">
      <alignment horizontal="center" vertical="center" wrapText="1"/>
      <protection locked="0"/>
    </xf>
    <xf numFmtId="4" fontId="18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3" xfId="0" applyNumberFormat="1" applyFont="1" applyFill="1" applyBorder="1" applyAlignment="1">
      <alignment horizontal="right" vertical="center" wrapText="1"/>
    </xf>
    <xf numFmtId="164" fontId="18" fillId="3" borderId="30" xfId="0" applyNumberFormat="1" applyFont="1" applyFill="1" applyBorder="1" applyAlignment="1">
      <alignment horizontal="right" vertical="center" wrapText="1"/>
    </xf>
    <xf numFmtId="164" fontId="18" fillId="3" borderId="2" xfId="0" applyNumberFormat="1" applyFont="1" applyFill="1" applyBorder="1" applyAlignment="1">
      <alignment horizontal="right" vertical="center" wrapText="1"/>
    </xf>
    <xf numFmtId="164" fontId="18" fillId="3" borderId="33" xfId="0" applyNumberFormat="1" applyFont="1" applyFill="1" applyBorder="1" applyAlignment="1">
      <alignment horizontal="right" vertical="center" wrapText="1"/>
    </xf>
    <xf numFmtId="164" fontId="18" fillId="3" borderId="19" xfId="0" applyNumberFormat="1" applyFont="1" applyFill="1" applyBorder="1" applyAlignment="1">
      <alignment horizontal="right" vertical="center" wrapText="1"/>
    </xf>
    <xf numFmtId="164" fontId="18" fillId="3" borderId="40" xfId="0" applyNumberFormat="1" applyFont="1" applyFill="1" applyBorder="1" applyAlignment="1">
      <alignment horizontal="right" vertical="center" wrapText="1"/>
    </xf>
    <xf numFmtId="164" fontId="18" fillId="5" borderId="15" xfId="0" applyNumberFormat="1" applyFont="1" applyFill="1" applyBorder="1" applyAlignment="1">
      <alignment horizontal="right" vertical="center" wrapText="1"/>
    </xf>
    <xf numFmtId="164" fontId="18" fillId="5" borderId="32" xfId="0" applyNumberFormat="1" applyFont="1" applyFill="1" applyBorder="1" applyAlignment="1">
      <alignment horizontal="right" vertical="center" wrapText="1"/>
    </xf>
    <xf numFmtId="0" fontId="18" fillId="0" borderId="7" xfId="3" applyFont="1" applyFill="1" applyBorder="1" applyAlignment="1">
      <alignment horizontal="center" vertical="center" wrapText="1"/>
    </xf>
    <xf numFmtId="0" fontId="21" fillId="0" borderId="1" xfId="3" applyFont="1" applyFill="1" applyBorder="1" applyAlignment="1" applyProtection="1">
      <alignment horizontal="right" vertical="center" wrapText="1"/>
      <protection locked="0"/>
    </xf>
    <xf numFmtId="164" fontId="18" fillId="0" borderId="1" xfId="0" applyNumberFormat="1" applyFont="1" applyFill="1" applyBorder="1" applyAlignment="1">
      <alignment horizontal="right" vertical="center" wrapText="1"/>
    </xf>
    <xf numFmtId="164" fontId="18" fillId="0" borderId="9" xfId="0" applyNumberFormat="1" applyFont="1" applyFill="1" applyBorder="1" applyAlignment="1">
      <alignment horizontal="right" vertical="center" wrapText="1"/>
    </xf>
    <xf numFmtId="49" fontId="18" fillId="3" borderId="19" xfId="3" applyNumberFormat="1" applyFont="1" applyFill="1" applyBorder="1" applyAlignment="1">
      <alignment horizontal="center" vertical="center"/>
    </xf>
    <xf numFmtId="0" fontId="18" fillId="3" borderId="19" xfId="3" applyFont="1" applyFill="1" applyBorder="1" applyAlignment="1" applyProtection="1">
      <alignment horizontal="center" vertical="center" wrapText="1"/>
      <protection locked="0"/>
    </xf>
    <xf numFmtId="4" fontId="18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6" xfId="3" applyFont="1" applyFill="1" applyBorder="1" applyAlignment="1" applyProtection="1">
      <alignment horizontal="right" vertical="center" wrapText="1"/>
      <protection locked="0"/>
    </xf>
    <xf numFmtId="164" fontId="18" fillId="0" borderId="6" xfId="0" applyNumberFormat="1" applyFont="1" applyFill="1" applyBorder="1" applyAlignment="1">
      <alignment horizontal="right" vertical="center" wrapText="1"/>
    </xf>
    <xf numFmtId="49" fontId="18" fillId="3" borderId="1" xfId="3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11" xfId="3" applyFont="1" applyFill="1" applyBorder="1" applyAlignment="1">
      <alignment horizontal="center" vertical="center" wrapText="1"/>
    </xf>
    <xf numFmtId="49" fontId="18" fillId="3" borderId="2" xfId="3" applyNumberFormat="1" applyFont="1" applyFill="1" applyBorder="1" applyAlignment="1">
      <alignment horizontal="center" vertical="center"/>
    </xf>
    <xf numFmtId="0" fontId="18" fillId="3" borderId="2" xfId="3" applyFont="1" applyFill="1" applyBorder="1" applyAlignment="1" applyProtection="1">
      <alignment horizontal="center" vertical="center" wrapText="1"/>
      <protection locked="0"/>
    </xf>
    <xf numFmtId="4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5" xfId="3" applyFont="1" applyFill="1" applyBorder="1" applyAlignment="1" applyProtection="1">
      <alignment horizontal="center" vertical="center" wrapText="1"/>
      <protection locked="0"/>
    </xf>
    <xf numFmtId="0" fontId="21" fillId="3" borderId="6" xfId="3" applyFont="1" applyFill="1" applyBorder="1" applyAlignment="1" applyProtection="1">
      <alignment horizontal="center" vertical="center" wrapText="1"/>
      <protection locked="0"/>
    </xf>
    <xf numFmtId="0" fontId="21" fillId="3" borderId="4" xfId="3" applyFont="1" applyFill="1" applyBorder="1" applyAlignment="1" applyProtection="1">
      <alignment horizontal="center" vertical="center" wrapText="1"/>
      <protection locked="0"/>
    </xf>
    <xf numFmtId="0" fontId="21" fillId="3" borderId="1" xfId="3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20" fillId="3" borderId="0" xfId="3" applyFont="1" applyFill="1" applyBorder="1" applyAlignment="1">
      <alignment horizontal="right"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0" xfId="3" applyFont="1" applyFill="1" applyAlignment="1">
      <alignment horizontal="left" vertical="center" wrapText="1"/>
    </xf>
    <xf numFmtId="0" fontId="22" fillId="3" borderId="0" xfId="3" applyFont="1" applyFill="1" applyAlignment="1">
      <alignment vertical="center"/>
    </xf>
    <xf numFmtId="0" fontId="22" fillId="3" borderId="0" xfId="3" applyFont="1" applyFill="1" applyBorder="1" applyAlignment="1" applyProtection="1">
      <alignment horizontal="left" vertical="center"/>
      <protection locked="0"/>
    </xf>
    <xf numFmtId="0" fontId="24" fillId="3" borderId="0" xfId="3" applyFont="1" applyFill="1" applyAlignment="1">
      <alignment horizontal="left" vertical="center" wrapText="1"/>
    </xf>
    <xf numFmtId="0" fontId="24" fillId="3" borderId="0" xfId="0" applyFont="1" applyFill="1" applyAlignment="1">
      <alignment horizontal="right" vertical="justify" wrapText="1"/>
    </xf>
    <xf numFmtId="0" fontId="24" fillId="3" borderId="0" xfId="0" applyFont="1" applyFill="1"/>
    <xf numFmtId="0" fontId="24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vertical="center" wrapText="1"/>
    </xf>
    <xf numFmtId="0" fontId="24" fillId="3" borderId="0" xfId="0" applyFont="1" applyFill="1" applyBorder="1" applyAlignment="1">
      <alignment horizontal="center" vertical="justify" wrapText="1"/>
    </xf>
    <xf numFmtId="0" fontId="23" fillId="3" borderId="0" xfId="0" applyFont="1" applyFill="1" applyAlignment="1">
      <alignment horizontal="left" vertical="center" wrapText="1"/>
    </xf>
    <xf numFmtId="49" fontId="23" fillId="3" borderId="0" xfId="0" applyNumberFormat="1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15" fillId="0" borderId="19" xfId="5" applyFont="1" applyFill="1" applyBorder="1" applyAlignment="1">
      <alignment horizontal="center" vertical="center" wrapText="1"/>
    </xf>
    <xf numFmtId="3" fontId="15" fillId="0" borderId="19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18" fillId="0" borderId="23" xfId="3" applyFont="1" applyFill="1" applyBorder="1" applyAlignment="1">
      <alignment horizontal="center" vertical="center" wrapText="1"/>
    </xf>
    <xf numFmtId="0" fontId="15" fillId="0" borderId="16" xfId="8" applyFont="1" applyFill="1" applyBorder="1" applyAlignment="1">
      <alignment horizontal="center" vertical="center" wrapText="1"/>
    </xf>
    <xf numFmtId="0" fontId="21" fillId="0" borderId="16" xfId="3" applyFont="1" applyFill="1" applyBorder="1" applyAlignment="1" applyProtection="1">
      <alignment horizontal="right" vertical="center" wrapText="1"/>
      <protection locked="0"/>
    </xf>
    <xf numFmtId="4" fontId="15" fillId="0" borderId="16" xfId="8" applyNumberFormat="1" applyFont="1" applyFill="1" applyBorder="1" applyAlignment="1">
      <alignment horizontal="center" vertical="center" wrapText="1"/>
    </xf>
    <xf numFmtId="3" fontId="15" fillId="0" borderId="16" xfId="0" applyNumberFormat="1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>
      <alignment horizontal="right" vertical="center" wrapText="1"/>
    </xf>
    <xf numFmtId="164" fontId="18" fillId="0" borderId="31" xfId="0" applyNumberFormat="1" applyFont="1" applyFill="1" applyBorder="1" applyAlignment="1">
      <alignment horizontal="right" vertical="center" wrapText="1"/>
    </xf>
    <xf numFmtId="0" fontId="21" fillId="0" borderId="19" xfId="3" applyFont="1" applyFill="1" applyBorder="1" applyAlignment="1" applyProtection="1">
      <alignment horizontal="right" vertical="center" wrapText="1"/>
      <protection locked="0"/>
    </xf>
    <xf numFmtId="164" fontId="18" fillId="0" borderId="19" xfId="0" applyNumberFormat="1" applyFont="1" applyFill="1" applyBorder="1" applyAlignment="1">
      <alignment horizontal="right" vertical="center" wrapText="1"/>
    </xf>
    <xf numFmtId="164" fontId="18" fillId="0" borderId="40" xfId="0" applyNumberFormat="1" applyFont="1" applyFill="1" applyBorder="1" applyAlignment="1">
      <alignment horizontal="right" vertical="center" wrapText="1"/>
    </xf>
    <xf numFmtId="0" fontId="15" fillId="0" borderId="1" xfId="8" applyFont="1" applyFill="1" applyBorder="1" applyAlignment="1">
      <alignment horizontal="center" vertical="center" wrapText="1"/>
    </xf>
    <xf numFmtId="4" fontId="15" fillId="0" borderId="1" xfId="8" applyNumberFormat="1" applyFont="1" applyFill="1" applyBorder="1" applyAlignment="1">
      <alignment horizontal="center" vertical="center" wrapText="1"/>
    </xf>
    <xf numFmtId="49" fontId="18" fillId="3" borderId="16" xfId="3" applyNumberFormat="1" applyFont="1" applyFill="1" applyBorder="1" applyAlignment="1">
      <alignment horizontal="center" vertical="center"/>
    </xf>
    <xf numFmtId="4" fontId="18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8" applyFont="1" applyFill="1" applyBorder="1" applyAlignment="1">
      <alignment horizontal="center" vertical="center" wrapText="1"/>
    </xf>
    <xf numFmtId="4" fontId="15" fillId="0" borderId="16" xfId="8" applyNumberFormat="1" applyFont="1" applyFill="1" applyBorder="1" applyAlignment="1">
      <alignment horizontal="center" vertical="center"/>
    </xf>
    <xf numFmtId="0" fontId="15" fillId="0" borderId="16" xfId="7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0" fontId="21" fillId="3" borderId="22" xfId="3" applyFont="1" applyFill="1" applyBorder="1" applyAlignment="1" applyProtection="1">
      <alignment horizontal="center" vertical="center" wrapText="1"/>
      <protection locked="0"/>
    </xf>
    <xf numFmtId="0" fontId="21" fillId="3" borderId="16" xfId="3" applyFont="1" applyFill="1" applyBorder="1" applyAlignment="1" applyProtection="1">
      <alignment horizontal="center" vertical="center" wrapText="1"/>
      <protection locked="0"/>
    </xf>
    <xf numFmtId="3" fontId="15" fillId="3" borderId="16" xfId="0" applyNumberFormat="1" applyFont="1" applyFill="1" applyBorder="1" applyAlignment="1">
      <alignment horizontal="center" vertical="center" wrapText="1"/>
    </xf>
    <xf numFmtId="0" fontId="15" fillId="0" borderId="16" xfId="10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vertical="center"/>
    </xf>
    <xf numFmtId="0" fontId="9" fillId="0" borderId="0" xfId="3" applyFont="1" applyFill="1" applyAlignment="1">
      <alignment horizontal="left" vertical="center" wrapText="1"/>
    </xf>
    <xf numFmtId="0" fontId="24" fillId="3" borderId="0" xfId="0" applyFont="1" applyFill="1" applyAlignment="1">
      <alignment vertical="justify" wrapText="1"/>
    </xf>
    <xf numFmtId="0" fontId="24" fillId="3" borderId="0" xfId="0" applyFont="1" applyFill="1" applyBorder="1" applyAlignment="1">
      <alignment vertical="justify" wrapText="1"/>
    </xf>
    <xf numFmtId="49" fontId="23" fillId="3" borderId="0" xfId="3" applyNumberFormat="1" applyFont="1" applyFill="1" applyBorder="1" applyAlignment="1">
      <alignment horizontal="center" vertical="center" wrapText="1"/>
    </xf>
    <xf numFmtId="0" fontId="23" fillId="3" borderId="0" xfId="3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justify" wrapText="1"/>
    </xf>
    <xf numFmtId="49" fontId="24" fillId="3" borderId="0" xfId="3" applyNumberFormat="1" applyFont="1" applyFill="1" applyBorder="1" applyAlignment="1">
      <alignment horizontal="center" vertical="center" wrapText="1"/>
    </xf>
    <xf numFmtId="0" fontId="24" fillId="3" borderId="0" xfId="3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right" vertical="justify" wrapText="1"/>
    </xf>
    <xf numFmtId="49" fontId="24" fillId="3" borderId="0" xfId="0" applyNumberFormat="1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vertical="center" wrapText="1"/>
    </xf>
    <xf numFmtId="0" fontId="24" fillId="3" borderId="0" xfId="0" applyFont="1" applyFill="1" applyBorder="1" applyAlignment="1">
      <alignment horizontal="center" vertical="center" wrapText="1"/>
    </xf>
    <xf numFmtId="49" fontId="23" fillId="3" borderId="0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0" fontId="22" fillId="3" borderId="0" xfId="3" applyFont="1" applyFill="1" applyBorder="1" applyAlignment="1">
      <alignment vertical="center" wrapText="1"/>
    </xf>
    <xf numFmtId="0" fontId="7" fillId="0" borderId="21" xfId="0" applyFont="1" applyBorder="1" applyAlignment="1">
      <alignment vertical="justify" wrapText="1"/>
    </xf>
    <xf numFmtId="4" fontId="9" fillId="0" borderId="0" xfId="0" applyNumberFormat="1" applyFont="1" applyAlignment="1">
      <alignment horizontal="right" vertical="justify" wrapText="1"/>
    </xf>
    <xf numFmtId="9" fontId="13" fillId="3" borderId="0" xfId="0" applyNumberFormat="1" applyFont="1" applyFill="1" applyAlignment="1">
      <alignment horizontal="right" vertical="justify" wrapText="1"/>
    </xf>
    <xf numFmtId="9" fontId="3" fillId="3" borderId="0" xfId="0" applyNumberFormat="1" applyFont="1" applyFill="1" applyAlignment="1">
      <alignment horizontal="left" vertical="top" wrapText="1"/>
    </xf>
    <xf numFmtId="9" fontId="3" fillId="3" borderId="21" xfId="0" applyNumberFormat="1" applyFont="1" applyFill="1" applyBorder="1" applyAlignment="1" applyProtection="1">
      <alignment vertical="top" wrapText="1"/>
      <protection locked="0"/>
    </xf>
    <xf numFmtId="9" fontId="18" fillId="3" borderId="1" xfId="0" applyNumberFormat="1" applyFont="1" applyFill="1" applyBorder="1" applyAlignment="1">
      <alignment horizontal="right" vertical="center" wrapText="1"/>
    </xf>
    <xf numFmtId="9" fontId="18" fillId="3" borderId="16" xfId="0" applyNumberFormat="1" applyFont="1" applyFill="1" applyBorder="1" applyAlignment="1">
      <alignment horizontal="right" vertical="center" wrapText="1"/>
    </xf>
    <xf numFmtId="9" fontId="18" fillId="3" borderId="5" xfId="0" applyNumberFormat="1" applyFont="1" applyFill="1" applyBorder="1" applyAlignment="1">
      <alignment horizontal="right" vertical="center" wrapText="1"/>
    </xf>
    <xf numFmtId="9" fontId="18" fillId="3" borderId="6" xfId="0" applyNumberFormat="1" applyFont="1" applyFill="1" applyBorder="1" applyAlignment="1">
      <alignment horizontal="right" vertical="center" wrapText="1"/>
    </xf>
    <xf numFmtId="9" fontId="18" fillId="2" borderId="17" xfId="0" applyNumberFormat="1" applyFont="1" applyFill="1" applyBorder="1" applyAlignment="1">
      <alignment horizontal="right" vertical="center" wrapText="1"/>
    </xf>
    <xf numFmtId="9" fontId="18" fillId="3" borderId="3" xfId="0" applyNumberFormat="1" applyFont="1" applyFill="1" applyBorder="1" applyAlignment="1">
      <alignment horizontal="right" vertical="center" wrapText="1"/>
    </xf>
    <xf numFmtId="9" fontId="18" fillId="0" borderId="16" xfId="0" applyNumberFormat="1" applyFont="1" applyFill="1" applyBorder="1" applyAlignment="1">
      <alignment horizontal="right" vertical="center" wrapText="1"/>
    </xf>
    <xf numFmtId="9" fontId="18" fillId="0" borderId="1" xfId="0" applyNumberFormat="1" applyFont="1" applyFill="1" applyBorder="1" applyAlignment="1">
      <alignment horizontal="right" vertical="center" wrapText="1"/>
    </xf>
    <xf numFmtId="9" fontId="18" fillId="3" borderId="19" xfId="0" applyNumberFormat="1" applyFont="1" applyFill="1" applyBorder="1" applyAlignment="1">
      <alignment horizontal="right" vertical="center" wrapText="1"/>
    </xf>
    <xf numFmtId="9" fontId="18" fillId="0" borderId="19" xfId="0" applyNumberFormat="1" applyFont="1" applyFill="1" applyBorder="1" applyAlignment="1">
      <alignment horizontal="right" vertical="center" wrapText="1"/>
    </xf>
    <xf numFmtId="9" fontId="18" fillId="0" borderId="6" xfId="0" applyNumberFormat="1" applyFont="1" applyFill="1" applyBorder="1" applyAlignment="1">
      <alignment horizontal="right" vertical="center" wrapText="1"/>
    </xf>
    <xf numFmtId="9" fontId="18" fillId="2" borderId="15" xfId="0" applyNumberFormat="1" applyFont="1" applyFill="1" applyBorder="1" applyAlignment="1">
      <alignment horizontal="right" vertical="center" wrapText="1"/>
    </xf>
    <xf numFmtId="9" fontId="18" fillId="3" borderId="2" xfId="0" applyNumberFormat="1" applyFont="1" applyFill="1" applyBorder="1" applyAlignment="1">
      <alignment horizontal="right" vertical="center" wrapText="1"/>
    </xf>
    <xf numFmtId="9" fontId="20" fillId="3" borderId="0" xfId="3" applyNumberFormat="1" applyFont="1" applyFill="1" applyBorder="1" applyAlignment="1">
      <alignment horizontal="right" vertical="center" wrapText="1"/>
    </xf>
    <xf numFmtId="9" fontId="7" fillId="0" borderId="21" xfId="0" applyNumberFormat="1" applyFont="1" applyBorder="1" applyAlignment="1">
      <alignment vertical="justify" wrapText="1"/>
    </xf>
    <xf numFmtId="9" fontId="9" fillId="0" borderId="0" xfId="0" applyNumberFormat="1" applyFont="1" applyAlignment="1">
      <alignment horizontal="right" vertical="justify" wrapText="1"/>
    </xf>
    <xf numFmtId="9" fontId="24" fillId="3" borderId="0" xfId="0" applyNumberFormat="1" applyFont="1" applyFill="1" applyBorder="1" applyAlignment="1">
      <alignment vertical="justify" wrapText="1"/>
    </xf>
    <xf numFmtId="9" fontId="24" fillId="3" borderId="0" xfId="0" applyNumberFormat="1" applyFont="1" applyFill="1" applyBorder="1" applyAlignment="1">
      <alignment horizontal="center" vertical="justify" wrapText="1"/>
    </xf>
    <xf numFmtId="9" fontId="3" fillId="3" borderId="0" xfId="0" applyNumberFormat="1" applyFont="1" applyFill="1" applyBorder="1" applyAlignment="1">
      <alignment horizontal="right" vertical="justify" wrapText="1"/>
    </xf>
    <xf numFmtId="9" fontId="3" fillId="3" borderId="0" xfId="0" applyNumberFormat="1" applyFont="1" applyFill="1" applyAlignment="1">
      <alignment horizontal="right" vertical="justify" wrapText="1"/>
    </xf>
    <xf numFmtId="4" fontId="18" fillId="3" borderId="5" xfId="3" applyNumberFormat="1" applyFont="1" applyFill="1" applyBorder="1" applyAlignment="1" applyProtection="1">
      <alignment horizontal="center" vertical="center" wrapText="1"/>
      <protection locked="0"/>
    </xf>
    <xf numFmtId="4" fontId="18" fillId="3" borderId="6" xfId="3" applyNumberFormat="1" applyFont="1" applyFill="1" applyBorder="1" applyAlignment="1" applyProtection="1">
      <alignment horizontal="center" vertical="center" wrapText="1"/>
      <protection locked="0"/>
    </xf>
    <xf numFmtId="4" fontId="18" fillId="3" borderId="4" xfId="3" applyNumberFormat="1" applyFont="1" applyFill="1" applyBorder="1" applyAlignment="1" applyProtection="1">
      <alignment horizontal="center" vertical="center" wrapText="1"/>
      <protection locked="0"/>
    </xf>
    <xf numFmtId="4" fontId="18" fillId="3" borderId="22" xfId="3" applyNumberFormat="1" applyFont="1" applyFill="1" applyBorder="1" applyAlignment="1" applyProtection="1">
      <alignment horizontal="center" vertical="center" wrapText="1"/>
      <protection locked="0"/>
    </xf>
    <xf numFmtId="4" fontId="18" fillId="0" borderId="0" xfId="0" applyNumberFormat="1" applyFont="1" applyAlignment="1">
      <alignment horizontal="center" vertical="center" wrapText="1"/>
    </xf>
    <xf numFmtId="4" fontId="17" fillId="4" borderId="0" xfId="0" applyNumberFormat="1" applyFont="1" applyFill="1" applyAlignment="1">
      <alignment horizontal="center" vertical="center"/>
    </xf>
    <xf numFmtId="4" fontId="18" fillId="0" borderId="16" xfId="3" applyNumberFormat="1" applyFont="1" applyFill="1" applyBorder="1" applyAlignment="1" applyProtection="1">
      <alignment horizontal="center" vertical="center" wrapText="1"/>
      <protection locked="0"/>
    </xf>
    <xf numFmtId="4" fontId="18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18" fillId="0" borderId="19" xfId="3" applyNumberFormat="1" applyFont="1" applyFill="1" applyBorder="1" applyAlignment="1" applyProtection="1">
      <alignment horizontal="center" vertical="center" wrapText="1"/>
      <protection locked="0"/>
    </xf>
    <xf numFmtId="4" fontId="18" fillId="0" borderId="6" xfId="3" applyNumberFormat="1" applyFont="1" applyFill="1" applyBorder="1" applyAlignment="1" applyProtection="1">
      <alignment horizontal="center" vertical="center" wrapText="1"/>
      <protection locked="0"/>
    </xf>
    <xf numFmtId="4" fontId="3" fillId="3" borderId="0" xfId="3" applyNumberFormat="1" applyFont="1" applyFill="1" applyBorder="1" applyAlignment="1">
      <alignment horizontal="center" vertical="center" wrapText="1"/>
    </xf>
    <xf numFmtId="4" fontId="24" fillId="4" borderId="0" xfId="0" applyNumberFormat="1" applyFont="1" applyFill="1" applyBorder="1" applyAlignment="1">
      <alignment horizontal="center" vertical="center"/>
    </xf>
    <xf numFmtId="4" fontId="23" fillId="4" borderId="0" xfId="0" applyNumberFormat="1" applyFont="1" applyFill="1" applyBorder="1" applyAlignment="1">
      <alignment horizontal="center" vertical="center"/>
    </xf>
    <xf numFmtId="4" fontId="23" fillId="4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9" fontId="21" fillId="3" borderId="2" xfId="0" applyNumberFormat="1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 wrapText="1"/>
    </xf>
    <xf numFmtId="4" fontId="21" fillId="3" borderId="2" xfId="4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justify" wrapText="1"/>
    </xf>
    <xf numFmtId="4" fontId="2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2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8" fillId="3" borderId="37" xfId="3" applyFont="1" applyFill="1" applyBorder="1" applyAlignment="1">
      <alignment horizontal="center" vertical="center" wrapText="1"/>
    </xf>
    <xf numFmtId="0" fontId="18" fillId="3" borderId="38" xfId="3" applyFont="1" applyFill="1" applyBorder="1" applyAlignment="1">
      <alignment horizontal="center" vertical="center" wrapText="1"/>
    </xf>
    <xf numFmtId="0" fontId="18" fillId="3" borderId="39" xfId="3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4" fontId="15" fillId="0" borderId="19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14" fontId="19" fillId="3" borderId="21" xfId="0" applyNumberFormat="1" applyFont="1" applyFill="1" applyBorder="1" applyAlignment="1" applyProtection="1">
      <alignment horizontal="center"/>
      <protection locked="0"/>
    </xf>
    <xf numFmtId="0" fontId="19" fillId="3" borderId="21" xfId="0" applyNumberFormat="1" applyFont="1" applyFill="1" applyBorder="1" applyAlignment="1" applyProtection="1">
      <alignment horizontal="center"/>
      <protection locked="0"/>
    </xf>
    <xf numFmtId="0" fontId="3" fillId="3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29" xfId="0" applyFont="1" applyFill="1" applyBorder="1" applyAlignment="1">
      <alignment horizontal="center" vertical="top" wrapText="1"/>
    </xf>
    <xf numFmtId="0" fontId="18" fillId="3" borderId="21" xfId="3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center" vertical="top" wrapText="1"/>
    </xf>
    <xf numFmtId="4" fontId="18" fillId="3" borderId="13" xfId="0" applyNumberFormat="1" applyFont="1" applyFill="1" applyBorder="1" applyAlignment="1">
      <alignment horizontal="right" vertical="center" wrapText="1"/>
    </xf>
    <xf numFmtId="4" fontId="18" fillId="3" borderId="25" xfId="0" applyNumberFormat="1" applyFont="1" applyFill="1" applyBorder="1" applyAlignment="1">
      <alignment horizontal="right" vertical="center" wrapText="1"/>
    </xf>
    <xf numFmtId="0" fontId="21" fillId="3" borderId="12" xfId="3" applyFont="1" applyFill="1" applyBorder="1" applyAlignment="1">
      <alignment horizontal="right" vertical="center" wrapText="1"/>
    </xf>
    <xf numFmtId="0" fontId="21" fillId="3" borderId="8" xfId="3" applyFont="1" applyFill="1" applyBorder="1" applyAlignment="1">
      <alignment horizontal="right" vertical="center" wrapText="1"/>
    </xf>
    <xf numFmtId="0" fontId="21" fillId="3" borderId="4" xfId="3" applyFont="1" applyFill="1" applyBorder="1" applyAlignment="1">
      <alignment horizontal="right" vertical="center" wrapText="1"/>
    </xf>
    <xf numFmtId="4" fontId="18" fillId="3" borderId="10" xfId="0" applyNumberFormat="1" applyFont="1" applyFill="1" applyBorder="1" applyAlignment="1">
      <alignment horizontal="right" vertical="center" wrapText="1"/>
    </xf>
    <xf numFmtId="4" fontId="18" fillId="3" borderId="24" xfId="0" applyNumberFormat="1" applyFont="1" applyFill="1" applyBorder="1" applyAlignment="1">
      <alignment horizontal="right" vertical="center" wrapText="1"/>
    </xf>
    <xf numFmtId="0" fontId="21" fillId="3" borderId="45" xfId="3" applyFont="1" applyFill="1" applyBorder="1" applyAlignment="1">
      <alignment horizontal="right" vertical="center" wrapText="1"/>
    </xf>
    <xf numFmtId="0" fontId="21" fillId="3" borderId="44" xfId="3" applyFont="1" applyFill="1" applyBorder="1" applyAlignment="1">
      <alignment horizontal="right" vertical="center" wrapText="1"/>
    </xf>
    <xf numFmtId="0" fontId="21" fillId="3" borderId="14" xfId="3" applyFont="1" applyFill="1" applyBorder="1" applyAlignment="1">
      <alignment horizontal="right" vertical="center" wrapText="1"/>
    </xf>
    <xf numFmtId="0" fontId="18" fillId="3" borderId="43" xfId="3" applyFont="1" applyFill="1" applyBorder="1" applyAlignment="1">
      <alignment horizontal="center" vertical="center" wrapText="1"/>
    </xf>
    <xf numFmtId="0" fontId="18" fillId="3" borderId="23" xfId="3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21" fillId="5" borderId="26" xfId="3" applyFont="1" applyFill="1" applyBorder="1" applyAlignment="1" applyProtection="1">
      <alignment horizontal="right" vertical="center" wrapText="1"/>
      <protection locked="0"/>
    </xf>
    <xf numFmtId="0" fontId="21" fillId="5" borderId="28" xfId="3" applyFont="1" applyFill="1" applyBorder="1" applyAlignment="1" applyProtection="1">
      <alignment horizontal="right" vertical="center" wrapText="1"/>
      <protection locked="0"/>
    </xf>
    <xf numFmtId="0" fontId="21" fillId="5" borderId="27" xfId="3" applyFont="1" applyFill="1" applyBorder="1" applyAlignment="1" applyProtection="1">
      <alignment horizontal="right" vertical="center" wrapText="1"/>
      <protection locked="0"/>
    </xf>
    <xf numFmtId="4" fontId="15" fillId="0" borderId="16" xfId="0" applyNumberFormat="1" applyFont="1" applyFill="1" applyBorder="1" applyAlignment="1">
      <alignment horizontal="center" vertical="center" wrapText="1"/>
    </xf>
    <xf numFmtId="0" fontId="15" fillId="0" borderId="2" xfId="8" applyFont="1" applyFill="1" applyBorder="1" applyAlignment="1">
      <alignment horizontal="center" vertical="center" wrapText="1"/>
    </xf>
    <xf numFmtId="0" fontId="15" fillId="0" borderId="19" xfId="8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justify" wrapText="1"/>
    </xf>
    <xf numFmtId="0" fontId="18" fillId="3" borderId="11" xfId="3" applyFont="1" applyFill="1" applyBorder="1" applyAlignment="1">
      <alignment horizontal="center" vertical="center" wrapText="1"/>
    </xf>
    <xf numFmtId="0" fontId="18" fillId="3" borderId="20" xfId="3" applyFont="1" applyFill="1" applyBorder="1" applyAlignment="1">
      <alignment horizontal="center" vertical="center" wrapText="1"/>
    </xf>
    <xf numFmtId="0" fontId="21" fillId="5" borderId="41" xfId="3" applyFont="1" applyFill="1" applyBorder="1" applyAlignment="1" applyProtection="1">
      <alignment horizontal="right" vertical="center" wrapText="1"/>
      <protection locked="0"/>
    </xf>
    <xf numFmtId="0" fontId="21" fillId="5" borderId="29" xfId="3" applyFont="1" applyFill="1" applyBorder="1" applyAlignment="1" applyProtection="1">
      <alignment horizontal="right" vertical="center" wrapText="1"/>
      <protection locked="0"/>
    </xf>
    <xf numFmtId="0" fontId="21" fillId="5" borderId="42" xfId="3" applyFont="1" applyFill="1" applyBorder="1" applyAlignment="1" applyProtection="1">
      <alignment horizontal="right" vertical="center" wrapText="1"/>
      <protection locked="0"/>
    </xf>
    <xf numFmtId="0" fontId="15" fillId="0" borderId="16" xfId="8" applyFont="1" applyFill="1" applyBorder="1" applyAlignment="1">
      <alignment horizontal="center" vertical="center" wrapText="1"/>
    </xf>
    <xf numFmtId="0" fontId="15" fillId="0" borderId="3" xfId="8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NumberFormat="1" applyFont="1" applyAlignment="1">
      <alignment horizontal="left" wrapText="1"/>
    </xf>
  </cellXfs>
  <cellStyles count="11">
    <cellStyle name="Normal" xfId="0" builtinId="0"/>
    <cellStyle name="Normal 11" xfId="10"/>
    <cellStyle name="Normal 2" xfId="1"/>
    <cellStyle name="Normal 2 14" xfId="8"/>
    <cellStyle name="Normal 2 2" xfId="2"/>
    <cellStyle name="Normal 2 2 10" xfId="9"/>
    <cellStyle name="Normal 2 2 2" xfId="5"/>
    <cellStyle name="Normal 2 2 6" xfId="7"/>
    <cellStyle name="Normal 2 5" xfId="6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showGridLines="0" tabSelected="1" showWhiteSpace="0" topLeftCell="A3" zoomScale="90" zoomScaleNormal="90" zoomScalePageLayoutView="75" workbookViewId="0">
      <selection activeCell="N30" sqref="N30"/>
    </sheetView>
  </sheetViews>
  <sheetFormatPr defaultColWidth="9" defaultRowHeight="12.75" x14ac:dyDescent="0.2"/>
  <cols>
    <col min="1" max="1" width="6.85546875" style="96" customWidth="1"/>
    <col min="2" max="2" width="23.28515625" style="107" customWidth="1"/>
    <col min="3" max="3" width="16.7109375" style="107" customWidth="1"/>
    <col min="4" max="4" width="20" style="107" customWidth="1"/>
    <col min="5" max="5" width="18.42578125" style="107" customWidth="1"/>
    <col min="6" max="6" width="21.140625" style="107" customWidth="1"/>
    <col min="7" max="7" width="16" style="108" customWidth="1"/>
    <col min="8" max="9" width="15.28515625" style="109" customWidth="1"/>
    <col min="10" max="10" width="13" style="198" customWidth="1"/>
    <col min="11" max="11" width="17.85546875" style="21" customWidth="1"/>
    <col min="12" max="12" width="12.7109375" style="184" customWidth="1"/>
    <col min="13" max="13" width="20.28515625" style="21" customWidth="1"/>
    <col min="14" max="14" width="23.42578125" style="21" customWidth="1"/>
    <col min="15" max="16384" width="9" style="12"/>
  </cols>
  <sheetData>
    <row r="1" spans="1:14" ht="15.75" customHeight="1" x14ac:dyDescent="0.2">
      <c r="A1" s="217" t="s">
        <v>66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x14ac:dyDescent="0.2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x14ac:dyDescent="0.2">
      <c r="A3" s="13"/>
      <c r="B3" s="14"/>
      <c r="C3" s="14"/>
      <c r="D3" s="14"/>
      <c r="E3" s="14"/>
      <c r="F3" s="14"/>
      <c r="G3" s="15"/>
      <c r="H3" s="16"/>
      <c r="I3" s="16"/>
      <c r="J3" s="190"/>
      <c r="K3" s="17"/>
      <c r="L3" s="162"/>
      <c r="M3" s="17"/>
      <c r="N3" s="17"/>
    </row>
    <row r="4" spans="1:14" ht="17.25" customHeight="1" x14ac:dyDescent="0.2">
      <c r="A4" s="218" t="s">
        <v>129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4" ht="16.5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1:14" x14ac:dyDescent="0.2">
      <c r="A6" s="18"/>
      <c r="B6" s="18"/>
      <c r="C6" s="18"/>
      <c r="D6" s="18"/>
      <c r="E6" s="18"/>
      <c r="F6" s="18"/>
      <c r="G6" s="19"/>
      <c r="H6" s="18"/>
      <c r="I6" s="18"/>
      <c r="J6" s="199"/>
      <c r="K6" s="18"/>
      <c r="L6" s="163"/>
      <c r="M6" s="18"/>
      <c r="N6" s="18"/>
    </row>
    <row r="7" spans="1:14" ht="12.75" customHeight="1" x14ac:dyDescent="0.2">
      <c r="A7" s="219" t="s">
        <v>60</v>
      </c>
      <c r="B7" s="219"/>
      <c r="C7" s="219"/>
      <c r="D7" s="20"/>
      <c r="E7" s="18"/>
      <c r="F7" s="18"/>
      <c r="G7" s="19"/>
      <c r="H7" s="18"/>
      <c r="I7" s="18"/>
      <c r="J7" s="199"/>
      <c r="L7" s="219" t="s">
        <v>63</v>
      </c>
      <c r="M7" s="219"/>
      <c r="N7" s="219"/>
    </row>
    <row r="8" spans="1:14" ht="26.25" customHeight="1" x14ac:dyDescent="0.2">
      <c r="A8" s="22"/>
      <c r="B8" s="22"/>
      <c r="C8" s="22"/>
      <c r="D8" s="23"/>
      <c r="E8" s="18"/>
      <c r="F8" s="18"/>
      <c r="G8" s="19"/>
      <c r="H8" s="18"/>
      <c r="I8" s="18"/>
      <c r="J8" s="199"/>
      <c r="K8" s="24"/>
      <c r="L8" s="164"/>
      <c r="M8" s="25"/>
      <c r="N8" s="25"/>
    </row>
    <row r="9" spans="1:14" ht="12.75" customHeight="1" x14ac:dyDescent="0.2">
      <c r="A9" s="225" t="s">
        <v>61</v>
      </c>
      <c r="B9" s="225"/>
      <c r="C9" s="225"/>
      <c r="D9" s="18"/>
      <c r="E9" s="18"/>
      <c r="F9" s="18"/>
      <c r="G9" s="19"/>
      <c r="H9" s="18"/>
      <c r="I9" s="18"/>
      <c r="J9" s="199"/>
      <c r="K9" s="18"/>
      <c r="L9" s="223" t="s">
        <v>64</v>
      </c>
      <c r="M9" s="223"/>
      <c r="N9" s="223"/>
    </row>
    <row r="10" spans="1:14" ht="30" customHeight="1" x14ac:dyDescent="0.2">
      <c r="A10" s="221"/>
      <c r="B10" s="221"/>
      <c r="C10" s="26"/>
      <c r="D10" s="18"/>
      <c r="E10" s="18"/>
      <c r="F10" s="18"/>
      <c r="G10" s="19"/>
      <c r="H10" s="18"/>
      <c r="I10" s="18"/>
      <c r="J10" s="199"/>
      <c r="K10" s="18"/>
      <c r="L10" s="224"/>
      <c r="M10" s="224"/>
      <c r="N10" s="224"/>
    </row>
    <row r="11" spans="1:14" ht="12.75" customHeight="1" x14ac:dyDescent="0.2">
      <c r="A11" s="225" t="s">
        <v>62</v>
      </c>
      <c r="B11" s="225"/>
      <c r="C11" s="225"/>
      <c r="D11" s="18"/>
      <c r="E11" s="18"/>
      <c r="F11" s="18"/>
      <c r="G11" s="19"/>
      <c r="H11" s="18"/>
      <c r="I11" s="18"/>
      <c r="J11" s="199"/>
      <c r="K11" s="18"/>
      <c r="L11" s="223" t="s">
        <v>65</v>
      </c>
      <c r="M11" s="223"/>
      <c r="N11" s="223"/>
    </row>
    <row r="12" spans="1:14" ht="27.75" customHeight="1" x14ac:dyDescent="0.2">
      <c r="A12" s="220"/>
      <c r="B12" s="221"/>
      <c r="C12" s="26"/>
      <c r="D12" s="18"/>
      <c r="E12" s="18"/>
      <c r="F12" s="18"/>
      <c r="G12" s="19"/>
      <c r="H12" s="18"/>
      <c r="I12" s="18"/>
      <c r="J12" s="199"/>
      <c r="K12" s="18"/>
      <c r="L12" s="222"/>
      <c r="M12" s="222"/>
      <c r="N12" s="222"/>
    </row>
    <row r="13" spans="1:14" ht="35.25" customHeight="1" thickBo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99"/>
      <c r="K13" s="18"/>
      <c r="L13" s="163"/>
      <c r="M13" s="18"/>
      <c r="N13" s="18"/>
    </row>
    <row r="14" spans="1:14" s="27" customFormat="1" ht="39.950000000000003" customHeight="1" thickBot="1" x14ac:dyDescent="0.3">
      <c r="A14" s="28" t="s">
        <v>2</v>
      </c>
      <c r="B14" s="29" t="s">
        <v>3</v>
      </c>
      <c r="C14" s="29" t="s">
        <v>59</v>
      </c>
      <c r="D14" s="30" t="s">
        <v>4</v>
      </c>
      <c r="E14" s="29" t="s">
        <v>5</v>
      </c>
      <c r="F14" s="29" t="s">
        <v>6</v>
      </c>
      <c r="G14" s="31" t="s">
        <v>48</v>
      </c>
      <c r="H14" s="29" t="s">
        <v>7</v>
      </c>
      <c r="I14" s="32" t="s">
        <v>8</v>
      </c>
      <c r="J14" s="204" t="s">
        <v>9</v>
      </c>
      <c r="K14" s="201" t="s">
        <v>10</v>
      </c>
      <c r="L14" s="202" t="s">
        <v>72</v>
      </c>
      <c r="M14" s="201" t="s">
        <v>11</v>
      </c>
      <c r="N14" s="203" t="s">
        <v>12</v>
      </c>
    </row>
    <row r="15" spans="1:14" ht="39.950000000000003" customHeight="1" thickBot="1" x14ac:dyDescent="0.25">
      <c r="A15" s="33">
        <v>1</v>
      </c>
      <c r="B15" s="112" t="s">
        <v>95</v>
      </c>
      <c r="C15" s="34"/>
      <c r="D15" s="35"/>
      <c r="E15" s="36"/>
      <c r="F15" s="112" t="s">
        <v>77</v>
      </c>
      <c r="G15" s="112" t="s">
        <v>79</v>
      </c>
      <c r="H15" s="113" t="s">
        <v>14</v>
      </c>
      <c r="I15" s="114">
        <v>100146</v>
      </c>
      <c r="J15" s="37"/>
      <c r="K15" s="38">
        <f>I15*J15</f>
        <v>0</v>
      </c>
      <c r="L15" s="165"/>
      <c r="M15" s="38">
        <f t="shared" ref="M15:M25" si="0">K15*L15</f>
        <v>0</v>
      </c>
      <c r="N15" s="39">
        <f>SUM(K15,M15)</f>
        <v>0</v>
      </c>
    </row>
    <row r="16" spans="1:14" ht="39.950000000000003" customHeight="1" thickBot="1" x14ac:dyDescent="0.25">
      <c r="A16" s="40">
        <v>2</v>
      </c>
      <c r="B16" s="110" t="s">
        <v>96</v>
      </c>
      <c r="C16" s="41"/>
      <c r="D16" s="42"/>
      <c r="E16" s="43"/>
      <c r="F16" s="110" t="s">
        <v>77</v>
      </c>
      <c r="G16" s="6" t="s">
        <v>79</v>
      </c>
      <c r="H16" s="11" t="s">
        <v>14</v>
      </c>
      <c r="I16" s="111">
        <v>10020</v>
      </c>
      <c r="J16" s="44"/>
      <c r="K16" s="45">
        <f t="shared" ref="K16:K25" si="1">I16*J16</f>
        <v>0</v>
      </c>
      <c r="L16" s="166"/>
      <c r="M16" s="45">
        <f t="shared" si="0"/>
        <v>0</v>
      </c>
      <c r="N16" s="46">
        <f>SUM(K16,M16)</f>
        <v>0</v>
      </c>
    </row>
    <row r="17" spans="1:14" ht="39.950000000000003" customHeight="1" thickBot="1" x14ac:dyDescent="0.25">
      <c r="A17" s="33">
        <v>3</v>
      </c>
      <c r="B17" s="112" t="s">
        <v>67</v>
      </c>
      <c r="C17" s="34"/>
      <c r="D17" s="35"/>
      <c r="E17" s="36"/>
      <c r="F17" s="112" t="s">
        <v>77</v>
      </c>
      <c r="G17" s="112" t="s">
        <v>79</v>
      </c>
      <c r="H17" s="113" t="s">
        <v>14</v>
      </c>
      <c r="I17" s="114">
        <v>100344</v>
      </c>
      <c r="J17" s="37"/>
      <c r="K17" s="38">
        <f t="shared" si="1"/>
        <v>0</v>
      </c>
      <c r="L17" s="165"/>
      <c r="M17" s="38">
        <f t="shared" si="0"/>
        <v>0</v>
      </c>
      <c r="N17" s="39">
        <f t="shared" ref="N17:N25" si="2">SUM(K17,M17)</f>
        <v>0</v>
      </c>
    </row>
    <row r="18" spans="1:14" ht="39.950000000000003" customHeight="1" thickBot="1" x14ac:dyDescent="0.25">
      <c r="A18" s="40">
        <v>4</v>
      </c>
      <c r="B18" s="6" t="s">
        <v>68</v>
      </c>
      <c r="C18" s="41"/>
      <c r="D18" s="42"/>
      <c r="E18" s="43"/>
      <c r="F18" s="6" t="s">
        <v>77</v>
      </c>
      <c r="G18" s="6" t="s">
        <v>79</v>
      </c>
      <c r="H18" s="11" t="s">
        <v>14</v>
      </c>
      <c r="I18" s="111">
        <v>20064</v>
      </c>
      <c r="J18" s="44"/>
      <c r="K18" s="45">
        <f t="shared" si="1"/>
        <v>0</v>
      </c>
      <c r="L18" s="166"/>
      <c r="M18" s="45">
        <f t="shared" si="0"/>
        <v>0</v>
      </c>
      <c r="N18" s="46">
        <f t="shared" si="2"/>
        <v>0</v>
      </c>
    </row>
    <row r="19" spans="1:14" ht="39.950000000000003" customHeight="1" thickBot="1" x14ac:dyDescent="0.25">
      <c r="A19" s="33">
        <v>5</v>
      </c>
      <c r="B19" s="112" t="s">
        <v>97</v>
      </c>
      <c r="C19" s="34"/>
      <c r="D19" s="35"/>
      <c r="E19" s="36"/>
      <c r="F19" s="112" t="s">
        <v>77</v>
      </c>
      <c r="G19" s="112" t="s">
        <v>79</v>
      </c>
      <c r="H19" s="113" t="s">
        <v>14</v>
      </c>
      <c r="I19" s="114">
        <v>5010</v>
      </c>
      <c r="J19" s="37"/>
      <c r="K19" s="38">
        <f t="shared" si="1"/>
        <v>0</v>
      </c>
      <c r="L19" s="165"/>
      <c r="M19" s="38">
        <f t="shared" si="0"/>
        <v>0</v>
      </c>
      <c r="N19" s="39">
        <f t="shared" si="2"/>
        <v>0</v>
      </c>
    </row>
    <row r="20" spans="1:14" ht="39.950000000000003" customHeight="1" thickBot="1" x14ac:dyDescent="0.25">
      <c r="A20" s="40">
        <v>6</v>
      </c>
      <c r="B20" s="6" t="s">
        <v>69</v>
      </c>
      <c r="C20" s="41"/>
      <c r="D20" s="42"/>
      <c r="E20" s="43"/>
      <c r="F20" s="6" t="s">
        <v>77</v>
      </c>
      <c r="G20" s="6" t="s">
        <v>94</v>
      </c>
      <c r="H20" s="11" t="s">
        <v>80</v>
      </c>
      <c r="I20" s="111">
        <v>1206520</v>
      </c>
      <c r="J20" s="44"/>
      <c r="K20" s="45">
        <f t="shared" si="1"/>
        <v>0</v>
      </c>
      <c r="L20" s="166"/>
      <c r="M20" s="45">
        <f t="shared" si="0"/>
        <v>0</v>
      </c>
      <c r="N20" s="46">
        <f t="shared" si="2"/>
        <v>0</v>
      </c>
    </row>
    <row r="21" spans="1:14" ht="39.950000000000003" customHeight="1" thickBot="1" x14ac:dyDescent="0.25">
      <c r="A21" s="33">
        <v>7</v>
      </c>
      <c r="B21" s="112" t="s">
        <v>70</v>
      </c>
      <c r="C21" s="34"/>
      <c r="D21" s="35"/>
      <c r="E21" s="36"/>
      <c r="F21" s="112" t="s">
        <v>77</v>
      </c>
      <c r="G21" s="112" t="s">
        <v>115</v>
      </c>
      <c r="H21" s="113" t="s">
        <v>80</v>
      </c>
      <c r="I21" s="114">
        <v>152250</v>
      </c>
      <c r="J21" s="37"/>
      <c r="K21" s="38">
        <f t="shared" si="1"/>
        <v>0</v>
      </c>
      <c r="L21" s="165"/>
      <c r="M21" s="38">
        <f t="shared" si="0"/>
        <v>0</v>
      </c>
      <c r="N21" s="39">
        <f t="shared" si="2"/>
        <v>0</v>
      </c>
    </row>
    <row r="22" spans="1:14" ht="39.950000000000003" customHeight="1" thickBot="1" x14ac:dyDescent="0.25">
      <c r="A22" s="40">
        <v>8</v>
      </c>
      <c r="B22" s="6" t="s">
        <v>71</v>
      </c>
      <c r="C22" s="41"/>
      <c r="D22" s="42"/>
      <c r="E22" s="43"/>
      <c r="F22" s="6" t="s">
        <v>41</v>
      </c>
      <c r="G22" s="6" t="s">
        <v>81</v>
      </c>
      <c r="H22" s="11" t="s">
        <v>1</v>
      </c>
      <c r="I22" s="111">
        <v>10125</v>
      </c>
      <c r="J22" s="44"/>
      <c r="K22" s="45">
        <f t="shared" si="1"/>
        <v>0</v>
      </c>
      <c r="L22" s="166"/>
      <c r="M22" s="45">
        <f t="shared" si="0"/>
        <v>0</v>
      </c>
      <c r="N22" s="46">
        <f t="shared" si="2"/>
        <v>0</v>
      </c>
    </row>
    <row r="23" spans="1:14" ht="39.950000000000003" customHeight="1" thickBot="1" x14ac:dyDescent="0.25">
      <c r="A23" s="33">
        <v>9</v>
      </c>
      <c r="B23" s="112" t="s">
        <v>17</v>
      </c>
      <c r="C23" s="34"/>
      <c r="D23" s="35"/>
      <c r="E23" s="36"/>
      <c r="F23" s="112" t="s">
        <v>40</v>
      </c>
      <c r="G23" s="112" t="s">
        <v>82</v>
      </c>
      <c r="H23" s="113" t="s">
        <v>1</v>
      </c>
      <c r="I23" s="114">
        <v>1056250</v>
      </c>
      <c r="J23" s="37"/>
      <c r="K23" s="38">
        <f t="shared" si="1"/>
        <v>0</v>
      </c>
      <c r="L23" s="165"/>
      <c r="M23" s="38">
        <f t="shared" si="0"/>
        <v>0</v>
      </c>
      <c r="N23" s="39">
        <f t="shared" si="2"/>
        <v>0</v>
      </c>
    </row>
    <row r="24" spans="1:14" ht="39.950000000000003" customHeight="1" thickBot="1" x14ac:dyDescent="0.25">
      <c r="A24" s="40">
        <v>10</v>
      </c>
      <c r="B24" s="6" t="s">
        <v>18</v>
      </c>
      <c r="C24" s="41"/>
      <c r="D24" s="42"/>
      <c r="E24" s="43"/>
      <c r="F24" s="6" t="s">
        <v>41</v>
      </c>
      <c r="G24" s="6" t="s">
        <v>29</v>
      </c>
      <c r="H24" s="11" t="s">
        <v>13</v>
      </c>
      <c r="I24" s="111">
        <v>256</v>
      </c>
      <c r="J24" s="44"/>
      <c r="K24" s="45">
        <f t="shared" si="1"/>
        <v>0</v>
      </c>
      <c r="L24" s="166"/>
      <c r="M24" s="45">
        <f t="shared" si="0"/>
        <v>0</v>
      </c>
      <c r="N24" s="46">
        <f t="shared" si="2"/>
        <v>0</v>
      </c>
    </row>
    <row r="25" spans="1:14" ht="39.950000000000003" customHeight="1" thickBot="1" x14ac:dyDescent="0.25">
      <c r="A25" s="33">
        <v>11</v>
      </c>
      <c r="B25" s="112" t="s">
        <v>19</v>
      </c>
      <c r="C25" s="34"/>
      <c r="D25" s="35"/>
      <c r="E25" s="36"/>
      <c r="F25" s="112" t="s">
        <v>43</v>
      </c>
      <c r="G25" s="112" t="s">
        <v>30</v>
      </c>
      <c r="H25" s="113" t="s">
        <v>13</v>
      </c>
      <c r="I25" s="114">
        <v>382</v>
      </c>
      <c r="J25" s="37"/>
      <c r="K25" s="38">
        <f t="shared" si="1"/>
        <v>0</v>
      </c>
      <c r="L25" s="165"/>
      <c r="M25" s="38">
        <f t="shared" si="0"/>
        <v>0</v>
      </c>
      <c r="N25" s="39">
        <f t="shared" si="2"/>
        <v>0</v>
      </c>
    </row>
    <row r="26" spans="1:14" ht="39.950000000000003" customHeight="1" x14ac:dyDescent="0.2">
      <c r="A26" s="212">
        <v>12</v>
      </c>
      <c r="B26" s="208" t="s">
        <v>98</v>
      </c>
      <c r="C26" s="47"/>
      <c r="D26" s="48"/>
      <c r="E26" s="48"/>
      <c r="F26" s="208" t="s">
        <v>44</v>
      </c>
      <c r="G26" s="115" t="s">
        <v>31</v>
      </c>
      <c r="H26" s="215" t="s">
        <v>13</v>
      </c>
      <c r="I26" s="117">
        <v>4014</v>
      </c>
      <c r="J26" s="49"/>
      <c r="K26" s="50">
        <f>I26*J26</f>
        <v>0</v>
      </c>
      <c r="L26" s="167"/>
      <c r="M26" s="50">
        <f>K26*L26</f>
        <v>0</v>
      </c>
      <c r="N26" s="51">
        <f t="shared" ref="N26:N27" si="3">SUM(K26,M26)</f>
        <v>0</v>
      </c>
    </row>
    <row r="27" spans="1:14" ht="39.950000000000003" customHeight="1" x14ac:dyDescent="0.2">
      <c r="A27" s="213"/>
      <c r="B27" s="210"/>
      <c r="C27" s="52"/>
      <c r="D27" s="53"/>
      <c r="E27" s="53"/>
      <c r="F27" s="209"/>
      <c r="G27" s="3" t="s">
        <v>29</v>
      </c>
      <c r="H27" s="216"/>
      <c r="I27" s="9">
        <v>3039</v>
      </c>
      <c r="J27" s="54"/>
      <c r="K27" s="55">
        <f>I27*J27</f>
        <v>0</v>
      </c>
      <c r="L27" s="168"/>
      <c r="M27" s="55">
        <f>K27*L27</f>
        <v>0</v>
      </c>
      <c r="N27" s="56">
        <f t="shared" si="3"/>
        <v>0</v>
      </c>
    </row>
    <row r="28" spans="1:14" ht="24.95" customHeight="1" thickBot="1" x14ac:dyDescent="0.25">
      <c r="A28" s="214"/>
      <c r="B28" s="211"/>
      <c r="C28" s="239" t="s">
        <v>0</v>
      </c>
      <c r="D28" s="240"/>
      <c r="E28" s="240"/>
      <c r="F28" s="240"/>
      <c r="G28" s="240"/>
      <c r="H28" s="240"/>
      <c r="I28" s="240"/>
      <c r="J28" s="241"/>
      <c r="K28" s="57">
        <f>K26+K27</f>
        <v>0</v>
      </c>
      <c r="L28" s="169"/>
      <c r="M28" s="57">
        <f>M26+M27</f>
        <v>0</v>
      </c>
      <c r="N28" s="58">
        <f>N26+N27</f>
        <v>0</v>
      </c>
    </row>
    <row r="29" spans="1:14" ht="39.950000000000003" customHeight="1" thickBot="1" x14ac:dyDescent="0.25">
      <c r="A29" s="59">
        <v>13</v>
      </c>
      <c r="B29" s="6" t="s">
        <v>99</v>
      </c>
      <c r="C29" s="60"/>
      <c r="D29" s="61"/>
      <c r="E29" s="62"/>
      <c r="F29" s="6" t="s">
        <v>50</v>
      </c>
      <c r="G29" s="6" t="s">
        <v>32</v>
      </c>
      <c r="H29" s="11" t="s">
        <v>13</v>
      </c>
      <c r="I29" s="111">
        <v>2300</v>
      </c>
      <c r="J29" s="63"/>
      <c r="K29" s="64">
        <f>I29*J29</f>
        <v>0</v>
      </c>
      <c r="L29" s="170"/>
      <c r="M29" s="64">
        <f>K29*L29</f>
        <v>0</v>
      </c>
      <c r="N29" s="65">
        <f>SUM(K29,M29)</f>
        <v>0</v>
      </c>
    </row>
    <row r="30" spans="1:14" ht="39.950000000000003" customHeight="1" thickBot="1" x14ac:dyDescent="0.25">
      <c r="A30" s="33">
        <v>14</v>
      </c>
      <c r="B30" s="112" t="s">
        <v>100</v>
      </c>
      <c r="C30" s="34"/>
      <c r="D30" s="35"/>
      <c r="E30" s="36"/>
      <c r="F30" s="112" t="s">
        <v>77</v>
      </c>
      <c r="G30" s="112" t="s">
        <v>116</v>
      </c>
      <c r="H30" s="113" t="s">
        <v>13</v>
      </c>
      <c r="I30" s="114">
        <v>5950</v>
      </c>
      <c r="J30" s="37"/>
      <c r="K30" s="38">
        <f>I30*J30</f>
        <v>0</v>
      </c>
      <c r="L30" s="165"/>
      <c r="M30" s="38">
        <f>K30*L30</f>
        <v>0</v>
      </c>
      <c r="N30" s="39">
        <f>SUM(K30,M30)</f>
        <v>0</v>
      </c>
    </row>
    <row r="31" spans="1:14" ht="39.950000000000003" customHeight="1" thickBot="1" x14ac:dyDescent="0.25">
      <c r="A31" s="40">
        <v>15</v>
      </c>
      <c r="B31" s="6" t="s">
        <v>20</v>
      </c>
      <c r="C31" s="41"/>
      <c r="D31" s="42"/>
      <c r="E31" s="43"/>
      <c r="F31" s="6" t="s">
        <v>45</v>
      </c>
      <c r="G31" s="6" t="s">
        <v>31</v>
      </c>
      <c r="H31" s="11" t="s">
        <v>13</v>
      </c>
      <c r="I31" s="111">
        <v>9089</v>
      </c>
      <c r="J31" s="44"/>
      <c r="K31" s="45">
        <f>J31*I31</f>
        <v>0</v>
      </c>
      <c r="L31" s="166"/>
      <c r="M31" s="45">
        <f>K31*L31</f>
        <v>0</v>
      </c>
      <c r="N31" s="46">
        <f>SUM(K31,M31)</f>
        <v>0</v>
      </c>
    </row>
    <row r="32" spans="1:14" ht="39.950000000000003" customHeight="1" x14ac:dyDescent="0.2">
      <c r="A32" s="212">
        <v>16</v>
      </c>
      <c r="B32" s="208" t="s">
        <v>21</v>
      </c>
      <c r="C32" s="47"/>
      <c r="D32" s="48"/>
      <c r="E32" s="48"/>
      <c r="F32" s="208" t="s">
        <v>44</v>
      </c>
      <c r="G32" s="115" t="s">
        <v>31</v>
      </c>
      <c r="H32" s="215" t="s">
        <v>13</v>
      </c>
      <c r="I32" s="117">
        <v>1116</v>
      </c>
      <c r="J32" s="49"/>
      <c r="K32" s="50">
        <f>I32*J32</f>
        <v>0</v>
      </c>
      <c r="L32" s="167"/>
      <c r="M32" s="66">
        <f>L32*K32</f>
        <v>0</v>
      </c>
      <c r="N32" s="67">
        <f>M32+K32</f>
        <v>0</v>
      </c>
    </row>
    <row r="33" spans="1:14" ht="39.950000000000003" customHeight="1" x14ac:dyDescent="0.2">
      <c r="A33" s="213"/>
      <c r="B33" s="210"/>
      <c r="C33" s="52"/>
      <c r="D33" s="53"/>
      <c r="E33" s="53"/>
      <c r="F33" s="209"/>
      <c r="G33" s="3" t="s">
        <v>33</v>
      </c>
      <c r="H33" s="216"/>
      <c r="I33" s="9">
        <v>642</v>
      </c>
      <c r="J33" s="54"/>
      <c r="K33" s="55">
        <f>I33*J33</f>
        <v>0</v>
      </c>
      <c r="L33" s="168"/>
      <c r="M33" s="55">
        <f t="shared" ref="M33" si="4">L33*K33</f>
        <v>0</v>
      </c>
      <c r="N33" s="56">
        <f t="shared" ref="N33" si="5">M33+K33</f>
        <v>0</v>
      </c>
    </row>
    <row r="34" spans="1:14" ht="24.95" customHeight="1" thickBot="1" x14ac:dyDescent="0.25">
      <c r="A34" s="214"/>
      <c r="B34" s="211"/>
      <c r="C34" s="239" t="s">
        <v>0</v>
      </c>
      <c r="D34" s="240"/>
      <c r="E34" s="240"/>
      <c r="F34" s="240"/>
      <c r="G34" s="240"/>
      <c r="H34" s="240"/>
      <c r="I34" s="240"/>
      <c r="J34" s="241"/>
      <c r="K34" s="57">
        <f>K32+K33</f>
        <v>0</v>
      </c>
      <c r="L34" s="169"/>
      <c r="M34" s="57">
        <f>M32+M33</f>
        <v>0</v>
      </c>
      <c r="N34" s="58">
        <f>N32+N33</f>
        <v>0</v>
      </c>
    </row>
    <row r="35" spans="1:14" ht="39.950000000000003" customHeight="1" thickBot="1" x14ac:dyDescent="0.25">
      <c r="A35" s="118">
        <v>17</v>
      </c>
      <c r="B35" s="119" t="s">
        <v>101</v>
      </c>
      <c r="C35" s="120"/>
      <c r="D35" s="120"/>
      <c r="E35" s="120"/>
      <c r="F35" s="119" t="s">
        <v>44</v>
      </c>
      <c r="G35" s="119" t="s">
        <v>31</v>
      </c>
      <c r="H35" s="121" t="s">
        <v>13</v>
      </c>
      <c r="I35" s="122">
        <v>2540</v>
      </c>
      <c r="J35" s="191"/>
      <c r="K35" s="74">
        <f>J35*I35</f>
        <v>0</v>
      </c>
      <c r="L35" s="171"/>
      <c r="M35" s="123">
        <f>L35*K35</f>
        <v>0</v>
      </c>
      <c r="N35" s="75">
        <f>M35+K35</f>
        <v>0</v>
      </c>
    </row>
    <row r="36" spans="1:14" ht="39.950000000000003" customHeight="1" thickBot="1" x14ac:dyDescent="0.25">
      <c r="A36" s="72">
        <v>18</v>
      </c>
      <c r="B36" s="128" t="s">
        <v>22</v>
      </c>
      <c r="C36" s="73"/>
      <c r="D36" s="73"/>
      <c r="E36" s="73"/>
      <c r="F36" s="128" t="s">
        <v>113</v>
      </c>
      <c r="G36" s="128" t="s">
        <v>51</v>
      </c>
      <c r="H36" s="129" t="s">
        <v>1</v>
      </c>
      <c r="I36" s="114">
        <v>50024000</v>
      </c>
      <c r="J36" s="192"/>
      <c r="K36" s="74">
        <f t="shared" ref="K36:K37" si="6">J36*I36</f>
        <v>0</v>
      </c>
      <c r="L36" s="172"/>
      <c r="M36" s="74">
        <f t="shared" ref="M36:M37" si="7">L36*K36</f>
        <v>0</v>
      </c>
      <c r="N36" s="75">
        <f t="shared" ref="N36:N37" si="8">M36+K36</f>
        <v>0</v>
      </c>
    </row>
    <row r="37" spans="1:14" ht="39.950000000000003" customHeight="1" thickBot="1" x14ac:dyDescent="0.25">
      <c r="A37" s="118">
        <v>19</v>
      </c>
      <c r="B37" s="5" t="s">
        <v>23</v>
      </c>
      <c r="C37" s="120"/>
      <c r="D37" s="120"/>
      <c r="E37" s="120"/>
      <c r="F37" s="5" t="s">
        <v>42</v>
      </c>
      <c r="G37" s="5" t="s">
        <v>34</v>
      </c>
      <c r="H37" s="10" t="s">
        <v>42</v>
      </c>
      <c r="I37" s="122">
        <v>15060</v>
      </c>
      <c r="J37" s="191"/>
      <c r="K37" s="123">
        <f t="shared" si="6"/>
        <v>0</v>
      </c>
      <c r="L37" s="171"/>
      <c r="M37" s="123">
        <f t="shared" si="7"/>
        <v>0</v>
      </c>
      <c r="N37" s="124">
        <f t="shared" si="8"/>
        <v>0</v>
      </c>
    </row>
    <row r="38" spans="1:14" ht="39.950000000000003" customHeight="1" x14ac:dyDescent="0.2">
      <c r="A38" s="212">
        <v>20</v>
      </c>
      <c r="B38" s="208" t="s">
        <v>24</v>
      </c>
      <c r="C38" s="47"/>
      <c r="D38" s="48"/>
      <c r="E38" s="48"/>
      <c r="F38" s="208" t="s">
        <v>42</v>
      </c>
      <c r="G38" s="115" t="s">
        <v>35</v>
      </c>
      <c r="H38" s="208" t="s">
        <v>42</v>
      </c>
      <c r="I38" s="117">
        <v>600</v>
      </c>
      <c r="J38" s="49"/>
      <c r="K38" s="66">
        <f>I38*J38</f>
        <v>0</v>
      </c>
      <c r="L38" s="167"/>
      <c r="M38" s="50">
        <f>L38*K38</f>
        <v>0</v>
      </c>
      <c r="N38" s="51">
        <f>M38+K38</f>
        <v>0</v>
      </c>
    </row>
    <row r="39" spans="1:14" ht="39.950000000000003" customHeight="1" x14ac:dyDescent="0.2">
      <c r="A39" s="236"/>
      <c r="B39" s="210"/>
      <c r="C39" s="76"/>
      <c r="D39" s="77"/>
      <c r="E39" s="77"/>
      <c r="F39" s="210"/>
      <c r="G39" s="3" t="s">
        <v>31</v>
      </c>
      <c r="H39" s="210"/>
      <c r="I39" s="9">
        <v>330</v>
      </c>
      <c r="J39" s="78"/>
      <c r="K39" s="55">
        <f>I39*J39</f>
        <v>0</v>
      </c>
      <c r="L39" s="173"/>
      <c r="M39" s="68">
        <f>L39*K39</f>
        <v>0</v>
      </c>
      <c r="N39" s="69">
        <f>M39+K39</f>
        <v>0</v>
      </c>
    </row>
    <row r="40" spans="1:14" ht="39.950000000000003" customHeight="1" x14ac:dyDescent="0.2">
      <c r="A40" s="213"/>
      <c r="B40" s="210"/>
      <c r="C40" s="52"/>
      <c r="D40" s="53"/>
      <c r="E40" s="53"/>
      <c r="F40" s="209"/>
      <c r="G40" s="3" t="s">
        <v>36</v>
      </c>
      <c r="H40" s="209"/>
      <c r="I40" s="9">
        <v>7560</v>
      </c>
      <c r="J40" s="54"/>
      <c r="K40" s="55">
        <f>I40*J40</f>
        <v>0</v>
      </c>
      <c r="L40" s="168"/>
      <c r="M40" s="55">
        <f>L40*K40</f>
        <v>0</v>
      </c>
      <c r="N40" s="56">
        <f>M40+K40</f>
        <v>0</v>
      </c>
    </row>
    <row r="41" spans="1:14" ht="24.95" customHeight="1" thickBot="1" x14ac:dyDescent="0.25">
      <c r="A41" s="214"/>
      <c r="B41" s="211"/>
      <c r="C41" s="239" t="s">
        <v>0</v>
      </c>
      <c r="D41" s="240"/>
      <c r="E41" s="240"/>
      <c r="F41" s="240"/>
      <c r="G41" s="240"/>
      <c r="H41" s="240"/>
      <c r="I41" s="240"/>
      <c r="J41" s="241"/>
      <c r="K41" s="57">
        <f>K38+K39+K40</f>
        <v>0</v>
      </c>
      <c r="L41" s="169"/>
      <c r="M41" s="57">
        <f>M38+M39+M40</f>
        <v>0</v>
      </c>
      <c r="N41" s="58">
        <f>N38+N39+N40</f>
        <v>0</v>
      </c>
    </row>
    <row r="42" spans="1:14" ht="39.950000000000003" customHeight="1" x14ac:dyDescent="0.2">
      <c r="A42" s="237">
        <v>21</v>
      </c>
      <c r="B42" s="238" t="s">
        <v>25</v>
      </c>
      <c r="C42" s="125"/>
      <c r="D42" s="125"/>
      <c r="E42" s="125"/>
      <c r="F42" s="210" t="s">
        <v>40</v>
      </c>
      <c r="G42" s="6" t="s">
        <v>37</v>
      </c>
      <c r="H42" s="210" t="s">
        <v>40</v>
      </c>
      <c r="I42" s="111">
        <v>1960</v>
      </c>
      <c r="J42" s="193"/>
      <c r="K42" s="126">
        <f>I42*J42</f>
        <v>0</v>
      </c>
      <c r="L42" s="174"/>
      <c r="M42" s="126">
        <f>L42*K42</f>
        <v>0</v>
      </c>
      <c r="N42" s="127">
        <f>M42+K42</f>
        <v>0</v>
      </c>
    </row>
    <row r="43" spans="1:14" ht="39.950000000000003" customHeight="1" x14ac:dyDescent="0.2">
      <c r="A43" s="237"/>
      <c r="B43" s="238"/>
      <c r="C43" s="79"/>
      <c r="D43" s="79"/>
      <c r="E43" s="79"/>
      <c r="F43" s="210"/>
      <c r="G43" s="3" t="s">
        <v>35</v>
      </c>
      <c r="H43" s="210"/>
      <c r="I43" s="9">
        <v>1960</v>
      </c>
      <c r="J43" s="194"/>
      <c r="K43" s="80">
        <f>J43*I43</f>
        <v>0</v>
      </c>
      <c r="L43" s="175"/>
      <c r="M43" s="126">
        <f t="shared" ref="M43:M44" si="9">L43*K43</f>
        <v>0</v>
      </c>
      <c r="N43" s="127">
        <f t="shared" ref="N43:N44" si="10">M43+K43</f>
        <v>0</v>
      </c>
    </row>
    <row r="44" spans="1:14" ht="39.950000000000003" customHeight="1" x14ac:dyDescent="0.2">
      <c r="A44" s="237"/>
      <c r="B44" s="238"/>
      <c r="C44" s="79"/>
      <c r="D44" s="79"/>
      <c r="E44" s="79"/>
      <c r="F44" s="209"/>
      <c r="G44" s="3" t="s">
        <v>38</v>
      </c>
      <c r="H44" s="209"/>
      <c r="I44" s="9">
        <v>20104</v>
      </c>
      <c r="J44" s="194"/>
      <c r="K44" s="80">
        <f>J44*I44</f>
        <v>0</v>
      </c>
      <c r="L44" s="175"/>
      <c r="M44" s="126">
        <f t="shared" si="9"/>
        <v>0</v>
      </c>
      <c r="N44" s="127">
        <f t="shared" si="10"/>
        <v>0</v>
      </c>
    </row>
    <row r="45" spans="1:14" ht="24.95" customHeight="1" thickBot="1" x14ac:dyDescent="0.25">
      <c r="A45" s="237"/>
      <c r="B45" s="238"/>
      <c r="C45" s="248" t="s">
        <v>0</v>
      </c>
      <c r="D45" s="249"/>
      <c r="E45" s="249"/>
      <c r="F45" s="249"/>
      <c r="G45" s="249"/>
      <c r="H45" s="249"/>
      <c r="I45" s="249"/>
      <c r="J45" s="250"/>
      <c r="K45" s="70">
        <f>K42+K43+K44</f>
        <v>0</v>
      </c>
      <c r="L45" s="176"/>
      <c r="M45" s="70">
        <f>M42+M43+M44</f>
        <v>0</v>
      </c>
      <c r="N45" s="71">
        <f>N42+N43+N44</f>
        <v>0</v>
      </c>
    </row>
    <row r="46" spans="1:14" ht="39.950000000000003" customHeight="1" thickBot="1" x14ac:dyDescent="0.25">
      <c r="A46" s="33">
        <v>22</v>
      </c>
      <c r="B46" s="112" t="s">
        <v>26</v>
      </c>
      <c r="C46" s="34"/>
      <c r="D46" s="35"/>
      <c r="E46" s="36"/>
      <c r="F46" s="112" t="s">
        <v>42</v>
      </c>
      <c r="G46" s="112" t="s">
        <v>34</v>
      </c>
      <c r="H46" s="113" t="s">
        <v>42</v>
      </c>
      <c r="I46" s="114">
        <v>59990</v>
      </c>
      <c r="J46" s="37"/>
      <c r="K46" s="38">
        <f t="shared" ref="K46:K58" si="11">I46*J46</f>
        <v>0</v>
      </c>
      <c r="L46" s="165"/>
      <c r="M46" s="38">
        <f>L46*K46</f>
        <v>0</v>
      </c>
      <c r="N46" s="39">
        <f>M46+K46</f>
        <v>0</v>
      </c>
    </row>
    <row r="47" spans="1:14" ht="39.950000000000003" customHeight="1" thickBot="1" x14ac:dyDescent="0.25">
      <c r="A47" s="40">
        <v>23</v>
      </c>
      <c r="B47" s="5" t="s">
        <v>27</v>
      </c>
      <c r="C47" s="130"/>
      <c r="D47" s="43"/>
      <c r="E47" s="43"/>
      <c r="F47" s="5" t="s">
        <v>40</v>
      </c>
      <c r="G47" s="5" t="s">
        <v>39</v>
      </c>
      <c r="H47" s="10" t="s">
        <v>40</v>
      </c>
      <c r="I47" s="122">
        <v>100016</v>
      </c>
      <c r="J47" s="131"/>
      <c r="K47" s="45">
        <f t="shared" si="11"/>
        <v>0</v>
      </c>
      <c r="L47" s="166"/>
      <c r="M47" s="45">
        <f t="shared" ref="M47:M53" si="12">L47*K47</f>
        <v>0</v>
      </c>
      <c r="N47" s="46">
        <f t="shared" ref="N47:N53" si="13">M47+K47</f>
        <v>0</v>
      </c>
    </row>
    <row r="48" spans="1:14" ht="39.950000000000003" customHeight="1" x14ac:dyDescent="0.2">
      <c r="A48" s="212">
        <v>24</v>
      </c>
      <c r="B48" s="243" t="s">
        <v>102</v>
      </c>
      <c r="C48" s="47"/>
      <c r="D48" s="48"/>
      <c r="E48" s="48"/>
      <c r="F48" s="243" t="s">
        <v>42</v>
      </c>
      <c r="G48" s="132" t="s">
        <v>117</v>
      </c>
      <c r="H48" s="243" t="s">
        <v>42</v>
      </c>
      <c r="I48" s="117">
        <v>300</v>
      </c>
      <c r="J48" s="49"/>
      <c r="K48" s="50">
        <f>I48*J48</f>
        <v>0</v>
      </c>
      <c r="L48" s="167"/>
      <c r="M48" s="50">
        <f>L48*K48</f>
        <v>0</v>
      </c>
      <c r="N48" s="51">
        <f>M48+K48</f>
        <v>0</v>
      </c>
    </row>
    <row r="49" spans="1:14" ht="39.950000000000003" customHeight="1" x14ac:dyDescent="0.2">
      <c r="A49" s="213"/>
      <c r="B49" s="251"/>
      <c r="C49" s="52"/>
      <c r="D49" s="53"/>
      <c r="E49" s="53"/>
      <c r="F49" s="244"/>
      <c r="G49" s="4" t="s">
        <v>118</v>
      </c>
      <c r="H49" s="244"/>
      <c r="I49" s="9">
        <v>6060</v>
      </c>
      <c r="J49" s="54"/>
      <c r="K49" s="55">
        <f>J49*I49</f>
        <v>0</v>
      </c>
      <c r="L49" s="168"/>
      <c r="M49" s="55">
        <f>L49*K49</f>
        <v>0</v>
      </c>
      <c r="N49" s="56">
        <f>M49+K49</f>
        <v>0</v>
      </c>
    </row>
    <row r="50" spans="1:14" ht="24.95" customHeight="1" thickBot="1" x14ac:dyDescent="0.25">
      <c r="A50" s="214"/>
      <c r="B50" s="252"/>
      <c r="C50" s="239" t="s">
        <v>0</v>
      </c>
      <c r="D50" s="240"/>
      <c r="E50" s="240"/>
      <c r="F50" s="240"/>
      <c r="G50" s="240"/>
      <c r="H50" s="240"/>
      <c r="I50" s="240"/>
      <c r="J50" s="241"/>
      <c r="K50" s="57">
        <f>K48+K49</f>
        <v>0</v>
      </c>
      <c r="L50" s="169"/>
      <c r="M50" s="57">
        <f>M48+M49</f>
        <v>0</v>
      </c>
      <c r="N50" s="58">
        <f>N48+N49</f>
        <v>0</v>
      </c>
    </row>
    <row r="51" spans="1:14" ht="39.950000000000003" customHeight="1" thickBot="1" x14ac:dyDescent="0.25">
      <c r="A51" s="40">
        <v>25</v>
      </c>
      <c r="B51" s="119" t="s">
        <v>103</v>
      </c>
      <c r="C51" s="41"/>
      <c r="D51" s="42"/>
      <c r="E51" s="43"/>
      <c r="F51" s="119" t="s">
        <v>42</v>
      </c>
      <c r="G51" s="119" t="s">
        <v>119</v>
      </c>
      <c r="H51" s="133" t="s">
        <v>42</v>
      </c>
      <c r="I51" s="122">
        <v>5096</v>
      </c>
      <c r="J51" s="44"/>
      <c r="K51" s="45">
        <f>I51*J51</f>
        <v>0</v>
      </c>
      <c r="L51" s="166"/>
      <c r="M51" s="45">
        <f t="shared" si="12"/>
        <v>0</v>
      </c>
      <c r="N51" s="46">
        <f t="shared" si="13"/>
        <v>0</v>
      </c>
    </row>
    <row r="52" spans="1:14" ht="39.950000000000003" customHeight="1" thickBot="1" x14ac:dyDescent="0.25">
      <c r="A52" s="33">
        <v>26</v>
      </c>
      <c r="B52" s="112" t="s">
        <v>28</v>
      </c>
      <c r="C52" s="81"/>
      <c r="D52" s="36"/>
      <c r="E52" s="36"/>
      <c r="F52" s="112" t="s">
        <v>78</v>
      </c>
      <c r="G52" s="112" t="s">
        <v>30</v>
      </c>
      <c r="H52" s="113" t="s">
        <v>78</v>
      </c>
      <c r="I52" s="114">
        <v>12100</v>
      </c>
      <c r="J52" s="82"/>
      <c r="K52" s="38">
        <f t="shared" si="11"/>
        <v>0</v>
      </c>
      <c r="L52" s="165"/>
      <c r="M52" s="38">
        <f t="shared" si="12"/>
        <v>0</v>
      </c>
      <c r="N52" s="39">
        <f t="shared" si="13"/>
        <v>0</v>
      </c>
    </row>
    <row r="53" spans="1:14" ht="39.950000000000003" customHeight="1" thickBot="1" x14ac:dyDescent="0.25">
      <c r="A53" s="40">
        <v>27</v>
      </c>
      <c r="B53" s="134" t="s">
        <v>104</v>
      </c>
      <c r="C53" s="130"/>
      <c r="D53" s="43"/>
      <c r="E53" s="43"/>
      <c r="F53" s="134" t="s">
        <v>46</v>
      </c>
      <c r="G53" s="134" t="s">
        <v>83</v>
      </c>
      <c r="H53" s="10" t="s">
        <v>13</v>
      </c>
      <c r="I53" s="122">
        <v>1609</v>
      </c>
      <c r="J53" s="131"/>
      <c r="K53" s="45">
        <f t="shared" ref="K53" si="14">I53*J53</f>
        <v>0</v>
      </c>
      <c r="L53" s="166"/>
      <c r="M53" s="45">
        <f t="shared" si="12"/>
        <v>0</v>
      </c>
      <c r="N53" s="46">
        <f t="shared" si="13"/>
        <v>0</v>
      </c>
    </row>
    <row r="54" spans="1:14" ht="39.950000000000003" customHeight="1" thickBot="1" x14ac:dyDescent="0.25">
      <c r="A54" s="83">
        <v>28</v>
      </c>
      <c r="B54" s="135" t="s">
        <v>105</v>
      </c>
      <c r="C54" s="84"/>
      <c r="D54" s="85"/>
      <c r="E54" s="85"/>
      <c r="F54" s="135" t="s">
        <v>46</v>
      </c>
      <c r="G54" s="135" t="s">
        <v>120</v>
      </c>
      <c r="H54" s="136" t="s">
        <v>13</v>
      </c>
      <c r="I54" s="137">
        <v>1106</v>
      </c>
      <c r="J54" s="86"/>
      <c r="K54" s="66">
        <f>I54*J54</f>
        <v>0</v>
      </c>
      <c r="L54" s="177"/>
      <c r="M54" s="66">
        <f>L54*K54</f>
        <v>0</v>
      </c>
      <c r="N54" s="67">
        <f>M54+K54</f>
        <v>0</v>
      </c>
    </row>
    <row r="55" spans="1:14" ht="39.950000000000003" customHeight="1" x14ac:dyDescent="0.2">
      <c r="A55" s="246">
        <v>29</v>
      </c>
      <c r="B55" s="208" t="s">
        <v>73</v>
      </c>
      <c r="C55" s="47"/>
      <c r="D55" s="48"/>
      <c r="E55" s="48"/>
      <c r="F55" s="208" t="s">
        <v>47</v>
      </c>
      <c r="G55" s="115" t="s">
        <v>84</v>
      </c>
      <c r="H55" s="215" t="s">
        <v>85</v>
      </c>
      <c r="I55" s="117">
        <v>500</v>
      </c>
      <c r="J55" s="49"/>
      <c r="K55" s="50">
        <f t="shared" si="11"/>
        <v>0</v>
      </c>
      <c r="L55" s="167"/>
      <c r="M55" s="50">
        <f>L55*K55</f>
        <v>0</v>
      </c>
      <c r="N55" s="51">
        <f>M55+K55</f>
        <v>0</v>
      </c>
    </row>
    <row r="56" spans="1:14" ht="39.950000000000003" customHeight="1" x14ac:dyDescent="0.2">
      <c r="A56" s="237"/>
      <c r="B56" s="210"/>
      <c r="C56" s="52"/>
      <c r="D56" s="53"/>
      <c r="E56" s="53"/>
      <c r="F56" s="210"/>
      <c r="G56" s="3" t="s">
        <v>86</v>
      </c>
      <c r="H56" s="242"/>
      <c r="I56" s="9">
        <v>1250</v>
      </c>
      <c r="J56" s="54"/>
      <c r="K56" s="55">
        <f t="shared" si="11"/>
        <v>0</v>
      </c>
      <c r="L56" s="168"/>
      <c r="M56" s="55">
        <f>L56*K56</f>
        <v>0</v>
      </c>
      <c r="N56" s="56">
        <f>M56+K56</f>
        <v>0</v>
      </c>
    </row>
    <row r="57" spans="1:14" ht="39.950000000000003" customHeight="1" x14ac:dyDescent="0.2">
      <c r="A57" s="237"/>
      <c r="B57" s="210"/>
      <c r="C57" s="52"/>
      <c r="D57" s="53"/>
      <c r="E57" s="53"/>
      <c r="F57" s="210"/>
      <c r="G57" s="3" t="s">
        <v>87</v>
      </c>
      <c r="H57" s="242"/>
      <c r="I57" s="9">
        <v>400</v>
      </c>
      <c r="J57" s="54"/>
      <c r="K57" s="55">
        <f t="shared" si="11"/>
        <v>0</v>
      </c>
      <c r="L57" s="168"/>
      <c r="M57" s="55">
        <f>L57*K57</f>
        <v>0</v>
      </c>
      <c r="N57" s="56">
        <f>M57+K57</f>
        <v>0</v>
      </c>
    </row>
    <row r="58" spans="1:14" ht="39.950000000000003" customHeight="1" x14ac:dyDescent="0.2">
      <c r="A58" s="237"/>
      <c r="B58" s="210"/>
      <c r="C58" s="52"/>
      <c r="D58" s="53"/>
      <c r="E58" s="53"/>
      <c r="F58" s="209"/>
      <c r="G58" s="3" t="s">
        <v>88</v>
      </c>
      <c r="H58" s="216"/>
      <c r="I58" s="9">
        <v>100</v>
      </c>
      <c r="J58" s="54"/>
      <c r="K58" s="55">
        <f t="shared" si="11"/>
        <v>0</v>
      </c>
      <c r="L58" s="168"/>
      <c r="M58" s="55">
        <f>L58*K58</f>
        <v>0</v>
      </c>
      <c r="N58" s="56">
        <f>M58+K58</f>
        <v>0</v>
      </c>
    </row>
    <row r="59" spans="1:14" ht="24.95" customHeight="1" thickBot="1" x14ac:dyDescent="0.25">
      <c r="A59" s="247"/>
      <c r="B59" s="211"/>
      <c r="C59" s="239" t="s">
        <v>0</v>
      </c>
      <c r="D59" s="240"/>
      <c r="E59" s="240"/>
      <c r="F59" s="240"/>
      <c r="G59" s="240"/>
      <c r="H59" s="240"/>
      <c r="I59" s="240"/>
      <c r="J59" s="241"/>
      <c r="K59" s="57">
        <f>K55+K56+K57+K58</f>
        <v>0</v>
      </c>
      <c r="L59" s="169"/>
      <c r="M59" s="57">
        <f>M55+M56+M57+M58</f>
        <v>0</v>
      </c>
      <c r="N59" s="58">
        <f>N55+N56+N57+N58</f>
        <v>0</v>
      </c>
    </row>
    <row r="60" spans="1:14" ht="39.950000000000003" customHeight="1" x14ac:dyDescent="0.2">
      <c r="A60" s="212">
        <v>30</v>
      </c>
      <c r="B60" s="208" t="s">
        <v>74</v>
      </c>
      <c r="C60" s="47"/>
      <c r="D60" s="48"/>
      <c r="E60" s="48"/>
      <c r="F60" s="208" t="s">
        <v>77</v>
      </c>
      <c r="G60" s="115" t="s">
        <v>89</v>
      </c>
      <c r="H60" s="215" t="s">
        <v>121</v>
      </c>
      <c r="I60" s="117">
        <v>100</v>
      </c>
      <c r="J60" s="49"/>
      <c r="K60" s="50">
        <f>I60*J60</f>
        <v>0</v>
      </c>
      <c r="L60" s="167"/>
      <c r="M60" s="50">
        <f>L60*K60</f>
        <v>0</v>
      </c>
      <c r="N60" s="51">
        <f>M60+K60</f>
        <v>0</v>
      </c>
    </row>
    <row r="61" spans="1:14" ht="39.950000000000003" customHeight="1" x14ac:dyDescent="0.2">
      <c r="A61" s="213"/>
      <c r="B61" s="210"/>
      <c r="C61" s="52"/>
      <c r="D61" s="53"/>
      <c r="E61" s="53"/>
      <c r="F61" s="209"/>
      <c r="G61" s="3" t="s">
        <v>90</v>
      </c>
      <c r="H61" s="216"/>
      <c r="I61" s="9">
        <v>3096</v>
      </c>
      <c r="J61" s="54"/>
      <c r="K61" s="55">
        <f>I61*J61</f>
        <v>0</v>
      </c>
      <c r="L61" s="168"/>
      <c r="M61" s="55">
        <f>L61*K61</f>
        <v>0</v>
      </c>
      <c r="N61" s="56">
        <f>M61+K61</f>
        <v>0</v>
      </c>
    </row>
    <row r="62" spans="1:14" ht="24.95" customHeight="1" thickBot="1" x14ac:dyDescent="0.25">
      <c r="A62" s="214"/>
      <c r="B62" s="211"/>
      <c r="C62" s="239" t="s">
        <v>0</v>
      </c>
      <c r="D62" s="240"/>
      <c r="E62" s="240"/>
      <c r="F62" s="240"/>
      <c r="G62" s="240"/>
      <c r="H62" s="240"/>
      <c r="I62" s="240"/>
      <c r="J62" s="241"/>
      <c r="K62" s="57">
        <f>K60+K61</f>
        <v>0</v>
      </c>
      <c r="L62" s="169"/>
      <c r="M62" s="57">
        <f>M60+M61</f>
        <v>0</v>
      </c>
      <c r="N62" s="58">
        <f>N60+N61</f>
        <v>0</v>
      </c>
    </row>
    <row r="63" spans="1:14" ht="39.950000000000003" customHeight="1" x14ac:dyDescent="0.2">
      <c r="A63" s="246">
        <v>31</v>
      </c>
      <c r="B63" s="208" t="s">
        <v>106</v>
      </c>
      <c r="C63" s="87"/>
      <c r="D63" s="87"/>
      <c r="E63" s="87"/>
      <c r="F63" s="115" t="s">
        <v>47</v>
      </c>
      <c r="G63" s="115" t="s">
        <v>35</v>
      </c>
      <c r="H63" s="116" t="s">
        <v>13</v>
      </c>
      <c r="I63" s="117">
        <v>4000</v>
      </c>
      <c r="J63" s="185"/>
      <c r="K63" s="66">
        <f>I63*J63</f>
        <v>0</v>
      </c>
      <c r="L63" s="177"/>
      <c r="M63" s="66">
        <f>L63*K63</f>
        <v>0</v>
      </c>
      <c r="N63" s="67">
        <f>M63+K63</f>
        <v>0</v>
      </c>
    </row>
    <row r="64" spans="1:14" ht="39.950000000000003" customHeight="1" x14ac:dyDescent="0.2">
      <c r="A64" s="237"/>
      <c r="B64" s="210"/>
      <c r="C64" s="88"/>
      <c r="D64" s="88"/>
      <c r="E64" s="88"/>
      <c r="F64" s="7" t="s">
        <v>77</v>
      </c>
      <c r="G64" s="7" t="s">
        <v>38</v>
      </c>
      <c r="H64" s="8" t="s">
        <v>122</v>
      </c>
      <c r="I64" s="9">
        <v>12096</v>
      </c>
      <c r="J64" s="186"/>
      <c r="K64" s="55">
        <f>I64*J64</f>
        <v>0</v>
      </c>
      <c r="L64" s="168"/>
      <c r="M64" s="55">
        <f>L64*K64</f>
        <v>0</v>
      </c>
      <c r="N64" s="56">
        <f>M64+K64</f>
        <v>0</v>
      </c>
    </row>
    <row r="65" spans="1:14" ht="24.95" customHeight="1" thickBot="1" x14ac:dyDescent="0.25">
      <c r="A65" s="247"/>
      <c r="B65" s="211"/>
      <c r="C65" s="239" t="s">
        <v>0</v>
      </c>
      <c r="D65" s="240"/>
      <c r="E65" s="240"/>
      <c r="F65" s="240"/>
      <c r="G65" s="240"/>
      <c r="H65" s="240"/>
      <c r="I65" s="240"/>
      <c r="J65" s="241"/>
      <c r="K65" s="57">
        <f>K63+K64</f>
        <v>0</v>
      </c>
      <c r="L65" s="169"/>
      <c r="M65" s="57">
        <f>M63+M64</f>
        <v>0</v>
      </c>
      <c r="N65" s="58">
        <f>N63+N64</f>
        <v>0</v>
      </c>
    </row>
    <row r="66" spans="1:14" ht="39.950000000000003" customHeight="1" thickBot="1" x14ac:dyDescent="0.25">
      <c r="A66" s="33">
        <v>32</v>
      </c>
      <c r="B66" s="112" t="s">
        <v>134</v>
      </c>
      <c r="C66" s="89"/>
      <c r="D66" s="89"/>
      <c r="E66" s="90"/>
      <c r="F66" s="112" t="s">
        <v>41</v>
      </c>
      <c r="G66" s="91" t="s">
        <v>31</v>
      </c>
      <c r="H66" s="91" t="s">
        <v>13</v>
      </c>
      <c r="I66" s="92">
        <v>3768</v>
      </c>
      <c r="J66" s="187"/>
      <c r="K66" s="38">
        <f>J66*I66</f>
        <v>0</v>
      </c>
      <c r="L66" s="165"/>
      <c r="M66" s="38">
        <f>L66*K66</f>
        <v>0</v>
      </c>
      <c r="N66" s="39">
        <f>M66+K66</f>
        <v>0</v>
      </c>
    </row>
    <row r="67" spans="1:14" ht="39.950000000000003" customHeight="1" thickBot="1" x14ac:dyDescent="0.25">
      <c r="A67" s="40">
        <v>33</v>
      </c>
      <c r="B67" s="5" t="s">
        <v>107</v>
      </c>
      <c r="C67" s="138"/>
      <c r="D67" s="138"/>
      <c r="E67" s="139"/>
      <c r="F67" s="5" t="s">
        <v>41</v>
      </c>
      <c r="G67" s="93" t="s">
        <v>31</v>
      </c>
      <c r="H67" s="93" t="s">
        <v>13</v>
      </c>
      <c r="I67" s="140">
        <v>1949</v>
      </c>
      <c r="J67" s="188"/>
      <c r="K67" s="38">
        <f t="shared" ref="K67:K74" si="15">J67*I67</f>
        <v>0</v>
      </c>
      <c r="L67" s="165"/>
      <c r="M67" s="38">
        <f t="shared" ref="M67:M74" si="16">L67*K67</f>
        <v>0</v>
      </c>
      <c r="N67" s="39">
        <f t="shared" ref="N67:N74" si="17">M67+K67</f>
        <v>0</v>
      </c>
    </row>
    <row r="68" spans="1:14" ht="39.950000000000003" customHeight="1" thickBot="1" x14ac:dyDescent="0.25">
      <c r="A68" s="33">
        <v>34</v>
      </c>
      <c r="B68" s="112" t="s">
        <v>108</v>
      </c>
      <c r="C68" s="89"/>
      <c r="D68" s="89"/>
      <c r="E68" s="90"/>
      <c r="F68" s="112" t="s">
        <v>41</v>
      </c>
      <c r="G68" s="91" t="s">
        <v>31</v>
      </c>
      <c r="H68" s="91" t="s">
        <v>13</v>
      </c>
      <c r="I68" s="92">
        <v>1949</v>
      </c>
      <c r="J68" s="187"/>
      <c r="K68" s="38">
        <f t="shared" si="15"/>
        <v>0</v>
      </c>
      <c r="L68" s="165"/>
      <c r="M68" s="38">
        <f t="shared" si="16"/>
        <v>0</v>
      </c>
      <c r="N68" s="39">
        <f t="shared" si="17"/>
        <v>0</v>
      </c>
    </row>
    <row r="69" spans="1:14" ht="39.950000000000003" customHeight="1" thickBot="1" x14ac:dyDescent="0.25">
      <c r="A69" s="40">
        <v>35</v>
      </c>
      <c r="B69" s="5" t="s">
        <v>109</v>
      </c>
      <c r="C69" s="138"/>
      <c r="D69" s="138"/>
      <c r="E69" s="139"/>
      <c r="F69" s="141" t="s">
        <v>77</v>
      </c>
      <c r="G69" s="93" t="s">
        <v>123</v>
      </c>
      <c r="H69" s="93" t="s">
        <v>14</v>
      </c>
      <c r="I69" s="140">
        <v>10602</v>
      </c>
      <c r="J69" s="188"/>
      <c r="K69" s="38">
        <f t="shared" si="15"/>
        <v>0</v>
      </c>
      <c r="L69" s="165"/>
      <c r="M69" s="38">
        <f t="shared" si="16"/>
        <v>0</v>
      </c>
      <c r="N69" s="39">
        <f t="shared" si="17"/>
        <v>0</v>
      </c>
    </row>
    <row r="70" spans="1:14" ht="39.950000000000003" customHeight="1" thickBot="1" x14ac:dyDescent="0.25">
      <c r="A70" s="33">
        <v>36</v>
      </c>
      <c r="B70" s="112" t="s">
        <v>110</v>
      </c>
      <c r="C70" s="89"/>
      <c r="D70" s="89"/>
      <c r="E70" s="90"/>
      <c r="F70" s="112" t="s">
        <v>77</v>
      </c>
      <c r="G70" s="91" t="s">
        <v>38</v>
      </c>
      <c r="H70" s="91" t="s">
        <v>14</v>
      </c>
      <c r="I70" s="92">
        <v>1309</v>
      </c>
      <c r="J70" s="187"/>
      <c r="K70" s="38">
        <f t="shared" si="15"/>
        <v>0</v>
      </c>
      <c r="L70" s="165"/>
      <c r="M70" s="38">
        <f t="shared" si="16"/>
        <v>0</v>
      </c>
      <c r="N70" s="39">
        <f t="shared" si="17"/>
        <v>0</v>
      </c>
    </row>
    <row r="71" spans="1:14" ht="39.950000000000003" customHeight="1" thickBot="1" x14ac:dyDescent="0.25">
      <c r="A71" s="40">
        <v>37</v>
      </c>
      <c r="B71" s="5" t="s">
        <v>111</v>
      </c>
      <c r="C71" s="138"/>
      <c r="D71" s="138"/>
      <c r="E71" s="139"/>
      <c r="F71" s="5" t="s">
        <v>44</v>
      </c>
      <c r="G71" s="93" t="s">
        <v>124</v>
      </c>
      <c r="H71" s="93" t="s">
        <v>1</v>
      </c>
      <c r="I71" s="140">
        <v>1100000</v>
      </c>
      <c r="J71" s="188"/>
      <c r="K71" s="38">
        <f t="shared" si="15"/>
        <v>0</v>
      </c>
      <c r="L71" s="165"/>
      <c r="M71" s="38">
        <f t="shared" si="16"/>
        <v>0</v>
      </c>
      <c r="N71" s="39">
        <f t="shared" si="17"/>
        <v>0</v>
      </c>
    </row>
    <row r="72" spans="1:14" ht="39.950000000000003" customHeight="1" thickBot="1" x14ac:dyDescent="0.25">
      <c r="A72" s="33">
        <v>38</v>
      </c>
      <c r="B72" s="112" t="s">
        <v>112</v>
      </c>
      <c r="C72" s="89"/>
      <c r="D72" s="89"/>
      <c r="E72" s="90"/>
      <c r="F72" s="112" t="s">
        <v>44</v>
      </c>
      <c r="G72" s="91" t="s">
        <v>91</v>
      </c>
      <c r="H72" s="91" t="s">
        <v>13</v>
      </c>
      <c r="I72" s="92">
        <v>15</v>
      </c>
      <c r="J72" s="187"/>
      <c r="K72" s="38">
        <f t="shared" si="15"/>
        <v>0</v>
      </c>
      <c r="L72" s="165"/>
      <c r="M72" s="38">
        <f t="shared" si="16"/>
        <v>0</v>
      </c>
      <c r="N72" s="39">
        <f t="shared" si="17"/>
        <v>0</v>
      </c>
    </row>
    <row r="73" spans="1:14" ht="39.950000000000003" customHeight="1" thickBot="1" x14ac:dyDescent="0.25">
      <c r="A73" s="40">
        <v>39</v>
      </c>
      <c r="B73" s="142" t="s">
        <v>75</v>
      </c>
      <c r="C73" s="41"/>
      <c r="D73" s="42"/>
      <c r="E73" s="43"/>
      <c r="F73" s="5" t="s">
        <v>114</v>
      </c>
      <c r="G73" s="93" t="s">
        <v>92</v>
      </c>
      <c r="H73" s="93" t="s">
        <v>13</v>
      </c>
      <c r="I73" s="140">
        <v>622</v>
      </c>
      <c r="J73" s="44"/>
      <c r="K73" s="38">
        <f t="shared" si="15"/>
        <v>0</v>
      </c>
      <c r="L73" s="165"/>
      <c r="M73" s="38">
        <f t="shared" si="16"/>
        <v>0</v>
      </c>
      <c r="N73" s="39">
        <f t="shared" si="17"/>
        <v>0</v>
      </c>
    </row>
    <row r="74" spans="1:14" ht="39.950000000000003" customHeight="1" thickBot="1" x14ac:dyDescent="0.25">
      <c r="A74" s="33">
        <v>40</v>
      </c>
      <c r="B74" s="112" t="s">
        <v>76</v>
      </c>
      <c r="C74" s="34"/>
      <c r="D74" s="35"/>
      <c r="E74" s="36"/>
      <c r="F74" s="112" t="s">
        <v>42</v>
      </c>
      <c r="G74" s="91" t="s">
        <v>38</v>
      </c>
      <c r="H74" s="91" t="s">
        <v>42</v>
      </c>
      <c r="I74" s="92">
        <v>15120</v>
      </c>
      <c r="J74" s="37"/>
      <c r="K74" s="38">
        <f t="shared" si="15"/>
        <v>0</v>
      </c>
      <c r="L74" s="165"/>
      <c r="M74" s="38">
        <f t="shared" si="16"/>
        <v>0</v>
      </c>
      <c r="N74" s="39">
        <f t="shared" si="17"/>
        <v>0</v>
      </c>
    </row>
    <row r="75" spans="1:14" ht="24.95" customHeight="1" thickBot="1" x14ac:dyDescent="0.25">
      <c r="A75" s="233" t="s">
        <v>15</v>
      </c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5"/>
      <c r="M75" s="226">
        <f>SUM(K15:K25)+K28+SUM(K29:K31)+K34+SUM(K35:K37)+K41+K45+K46+K47+K50+SUM(K51:K54)+K59+K62+K65+SUM(K66:K74)</f>
        <v>0</v>
      </c>
      <c r="N75" s="227"/>
    </row>
    <row r="76" spans="1:14" ht="24.95" customHeight="1" thickBot="1" x14ac:dyDescent="0.25">
      <c r="A76" s="228" t="s">
        <v>11</v>
      </c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30"/>
      <c r="M76" s="231">
        <f>SUM(M15:M25)+M28+SUM(M29:M31)+M34+SUM(M35:M37)+M41+M45+M46+M47+M50+SUM(M51:M54)+M59+M62+M65+SUM(M66:M74)</f>
        <v>0</v>
      </c>
      <c r="N76" s="232"/>
    </row>
    <row r="77" spans="1:14" ht="24.95" customHeight="1" thickBot="1" x14ac:dyDescent="0.25">
      <c r="A77" s="228" t="s">
        <v>16</v>
      </c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30"/>
      <c r="M77" s="226">
        <f>SUM(N15:N25)+N28+SUM(N29:N31)+N34+SUM(N35:N37)+N41+N45+N46+N47+N50+SUM(N51:N54)+N59+N62+N65+SUM(N66:N74)</f>
        <v>0</v>
      </c>
      <c r="N77" s="227"/>
    </row>
    <row r="78" spans="1:14" ht="15" customHeight="1" x14ac:dyDescent="0.2">
      <c r="A78" s="94"/>
      <c r="B78" s="94"/>
      <c r="C78" s="94"/>
      <c r="D78" s="94"/>
      <c r="E78" s="94"/>
      <c r="F78" s="94"/>
      <c r="G78" s="94"/>
      <c r="H78" s="94"/>
      <c r="I78" s="94"/>
      <c r="J78" s="195"/>
      <c r="K78" s="94"/>
      <c r="L78" s="178"/>
      <c r="M78" s="94"/>
      <c r="N78" s="95"/>
    </row>
    <row r="79" spans="1:14" ht="33" customHeight="1" x14ac:dyDescent="0.2">
      <c r="A79" s="253" t="s">
        <v>125</v>
      </c>
      <c r="B79" s="253"/>
      <c r="C79" s="253"/>
      <c r="D79" s="253"/>
      <c r="E79" s="253"/>
      <c r="F79" s="94"/>
      <c r="G79" s="94"/>
      <c r="H79" s="94"/>
      <c r="I79" s="159"/>
      <c r="J79" s="206" t="s">
        <v>127</v>
      </c>
      <c r="K79" s="245" t="s">
        <v>128</v>
      </c>
      <c r="L79" s="245"/>
      <c r="M79" s="159"/>
      <c r="N79" s="95"/>
    </row>
    <row r="80" spans="1:14" ht="27.75" customHeight="1" x14ac:dyDescent="0.2">
      <c r="A80" s="143" t="s">
        <v>126</v>
      </c>
      <c r="B80" s="143"/>
      <c r="C80" s="143"/>
      <c r="D80" s="144"/>
      <c r="E80" s="144"/>
      <c r="F80" s="97"/>
      <c r="G80" s="147"/>
      <c r="H80" s="148"/>
      <c r="I80" s="148"/>
      <c r="J80" s="200"/>
      <c r="K80" s="160"/>
      <c r="L80" s="179"/>
      <c r="M80" s="149"/>
    </row>
    <row r="81" spans="1:14" s="102" customFormat="1" ht="15.75" x14ac:dyDescent="0.2">
      <c r="A81" s="98"/>
      <c r="B81" s="98"/>
      <c r="C81" s="98"/>
      <c r="D81" s="99"/>
      <c r="E81" s="98"/>
      <c r="F81" s="100"/>
      <c r="G81" s="150"/>
      <c r="H81" s="151"/>
      <c r="I81" s="151"/>
      <c r="J81" s="189"/>
      <c r="K81" s="161"/>
      <c r="L81" s="180"/>
      <c r="M81" s="152"/>
      <c r="N81" s="101"/>
    </row>
    <row r="82" spans="1:14" s="102" customFormat="1" ht="15" customHeight="1" x14ac:dyDescent="0.2">
      <c r="A82" s="103"/>
      <c r="B82" s="104"/>
      <c r="C82" s="104"/>
      <c r="D82" s="104"/>
      <c r="E82" s="104"/>
      <c r="F82" s="104"/>
      <c r="G82" s="153"/>
      <c r="H82" s="154"/>
      <c r="I82" s="154"/>
      <c r="J82" s="196"/>
      <c r="K82" s="146"/>
      <c r="L82" s="181"/>
      <c r="M82" s="146"/>
      <c r="N82" s="145"/>
    </row>
    <row r="83" spans="1:14" s="102" customFormat="1" ht="15" x14ac:dyDescent="0.2">
      <c r="A83" s="103"/>
      <c r="B83" s="105"/>
      <c r="C83" s="105"/>
      <c r="D83" s="105"/>
      <c r="E83" s="104"/>
      <c r="F83" s="104"/>
      <c r="G83" s="155"/>
      <c r="H83" s="155"/>
      <c r="I83" s="156"/>
      <c r="J83" s="196"/>
      <c r="K83" s="146"/>
      <c r="L83" s="181"/>
      <c r="M83" s="146"/>
      <c r="N83" s="146"/>
    </row>
    <row r="84" spans="1:14" s="102" customFormat="1" ht="15" x14ac:dyDescent="0.2">
      <c r="A84" s="103"/>
      <c r="B84" s="105"/>
      <c r="C84" s="105"/>
      <c r="D84" s="105"/>
      <c r="E84" s="104"/>
      <c r="F84" s="104"/>
      <c r="G84" s="155"/>
      <c r="H84" s="155"/>
      <c r="I84" s="156"/>
      <c r="J84" s="196"/>
      <c r="K84" s="146"/>
      <c r="L84" s="181"/>
      <c r="M84" s="146"/>
      <c r="N84" s="205"/>
    </row>
    <row r="85" spans="1:14" s="102" customFormat="1" ht="15" x14ac:dyDescent="0.2">
      <c r="A85" s="103"/>
      <c r="B85" s="105"/>
      <c r="C85" s="105"/>
      <c r="D85" s="105"/>
      <c r="E85" s="104"/>
      <c r="F85" s="104"/>
      <c r="G85" s="156"/>
      <c r="H85" s="156"/>
      <c r="I85" s="156"/>
      <c r="J85" s="196"/>
      <c r="K85" s="106"/>
      <c r="L85" s="182"/>
      <c r="M85" s="106"/>
      <c r="N85" s="106"/>
    </row>
    <row r="86" spans="1:14" x14ac:dyDescent="0.2">
      <c r="G86" s="157"/>
      <c r="H86" s="158"/>
      <c r="I86" s="158"/>
      <c r="J86" s="197"/>
      <c r="K86" s="149"/>
      <c r="L86" s="183"/>
      <c r="M86" s="149"/>
    </row>
    <row r="87" spans="1:14" x14ac:dyDescent="0.2">
      <c r="E87" s="107" t="s">
        <v>49</v>
      </c>
      <c r="G87" s="157"/>
      <c r="H87" s="158"/>
      <c r="I87" s="158"/>
      <c r="J87" s="197"/>
      <c r="K87" s="149"/>
      <c r="L87" s="183"/>
      <c r="M87" s="149"/>
    </row>
    <row r="88" spans="1:14" x14ac:dyDescent="0.2">
      <c r="G88" s="157"/>
      <c r="H88" s="158"/>
      <c r="I88" s="158"/>
      <c r="J88" s="197"/>
      <c r="K88" s="149"/>
      <c r="L88" s="183"/>
      <c r="M88" s="149"/>
    </row>
    <row r="89" spans="1:14" x14ac:dyDescent="0.2">
      <c r="G89" s="157"/>
      <c r="H89" s="158"/>
      <c r="I89" s="158"/>
      <c r="J89" s="197"/>
      <c r="K89" s="149"/>
      <c r="L89" s="183"/>
      <c r="M89" s="149"/>
    </row>
  </sheetData>
  <sheetProtection deleteColumns="0" deleteRows="0"/>
  <dataConsolidate/>
  <mergeCells count="58">
    <mergeCell ref="H42:H44"/>
    <mergeCell ref="H48:H49"/>
    <mergeCell ref="K79:L79"/>
    <mergeCell ref="B63:B65"/>
    <mergeCell ref="A63:A65"/>
    <mergeCell ref="C65:J65"/>
    <mergeCell ref="F42:F44"/>
    <mergeCell ref="F48:F49"/>
    <mergeCell ref="C45:J45"/>
    <mergeCell ref="A48:A50"/>
    <mergeCell ref="C50:J50"/>
    <mergeCell ref="B48:B50"/>
    <mergeCell ref="A55:A59"/>
    <mergeCell ref="A79:E79"/>
    <mergeCell ref="C41:J41"/>
    <mergeCell ref="C34:J34"/>
    <mergeCell ref="C28:J28"/>
    <mergeCell ref="A60:A62"/>
    <mergeCell ref="B60:B62"/>
    <mergeCell ref="F60:F61"/>
    <mergeCell ref="H60:H61"/>
    <mergeCell ref="C62:J62"/>
    <mergeCell ref="F38:F40"/>
    <mergeCell ref="F32:F33"/>
    <mergeCell ref="F55:F58"/>
    <mergeCell ref="H32:H33"/>
    <mergeCell ref="H38:H40"/>
    <mergeCell ref="H55:H58"/>
    <mergeCell ref="C59:J59"/>
    <mergeCell ref="B55:B59"/>
    <mergeCell ref="B38:B41"/>
    <mergeCell ref="B32:B34"/>
    <mergeCell ref="A38:A41"/>
    <mergeCell ref="A32:A34"/>
    <mergeCell ref="A42:A45"/>
    <mergeCell ref="B42:B45"/>
    <mergeCell ref="M75:N75"/>
    <mergeCell ref="A76:L76"/>
    <mergeCell ref="A77:L77"/>
    <mergeCell ref="M76:N76"/>
    <mergeCell ref="M77:N77"/>
    <mergeCell ref="A75:L75"/>
    <mergeCell ref="F26:F27"/>
    <mergeCell ref="B26:B28"/>
    <mergeCell ref="A26:A28"/>
    <mergeCell ref="H26:H27"/>
    <mergeCell ref="A1:N2"/>
    <mergeCell ref="A4:N5"/>
    <mergeCell ref="A7:C7"/>
    <mergeCell ref="L7:N7"/>
    <mergeCell ref="A12:B12"/>
    <mergeCell ref="L12:N12"/>
    <mergeCell ref="L9:N9"/>
    <mergeCell ref="A10:B10"/>
    <mergeCell ref="L10:N10"/>
    <mergeCell ref="L11:N11"/>
    <mergeCell ref="A9:C9"/>
    <mergeCell ref="A11:C11"/>
  </mergeCells>
  <phoneticPr fontId="6" type="noConversion"/>
  <pageMargins left="0.19685039370078741" right="0.15748031496062992" top="0.47" bottom="0.15748031496062992" header="0.44" footer="0.15748031496062992"/>
  <pageSetup paperSize="8" scale="77" orientation="landscape" r:id="rId1"/>
  <headerFooter>
    <oddFooter>&amp;CСтрана &amp;P&amp;R&amp;P</oddFooter>
  </headerFooter>
  <rowBreaks count="2" manualBreakCount="2">
    <brk id="34" max="13" man="1"/>
    <brk id="59" max="13" man="1"/>
  </rowBreaks>
  <ignoredErrors>
    <ignoredError sqref="K61 N40 N38 N28 K28:M28 K31 M50:N50 K59 N59 K62:N62 M65:N65 M41:N41 M34:N34 K41 M45:N45 M59 K60 M60:N60 M61:N6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7" workbookViewId="0">
      <selection activeCell="A6" sqref="A6:N6"/>
    </sheetView>
  </sheetViews>
  <sheetFormatPr defaultRowHeight="15" x14ac:dyDescent="0.25"/>
  <cols>
    <col min="14" max="14" width="10.85546875" customWidth="1"/>
  </cols>
  <sheetData>
    <row r="1" spans="1:14" x14ac:dyDescent="0.25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87.75" customHeight="1" x14ac:dyDescent="0.25">
      <c r="A2" s="261" t="s">
        <v>135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</row>
    <row r="3" spans="1:14" ht="36" customHeight="1" x14ac:dyDescent="0.25">
      <c r="A3" s="263" t="s">
        <v>132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14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80.25" customHeight="1" x14ac:dyDescent="0.25">
      <c r="A5" s="264" t="s">
        <v>136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</row>
    <row r="6" spans="1:14" ht="45" customHeight="1" x14ac:dyDescent="0.25">
      <c r="A6" s="258" t="s">
        <v>53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</row>
    <row r="7" spans="1:14" ht="15" customHeight="1" x14ac:dyDescent="0.25">
      <c r="A7" s="259" t="s">
        <v>54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</row>
    <row r="8" spans="1:14" x14ac:dyDescent="0.25">
      <c r="A8" s="254" t="s">
        <v>130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58.5" customHeight="1" x14ac:dyDescent="0.25">
      <c r="A10" s="257" t="s">
        <v>55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</row>
    <row r="11" spans="1:14" ht="15" customHeight="1" x14ac:dyDescent="0.25">
      <c r="A11" s="258" t="s">
        <v>56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</row>
    <row r="12" spans="1:14" ht="15" customHeight="1" x14ac:dyDescent="0.25">
      <c r="A12" s="259" t="s">
        <v>57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</row>
    <row r="13" spans="1:14" ht="15" customHeight="1" x14ac:dyDescent="0.25">
      <c r="A13" s="260" t="s">
        <v>93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32.25" customHeight="1" x14ac:dyDescent="0.25">
      <c r="A15" s="258" t="s">
        <v>58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56" t="s">
        <v>131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</row>
    <row r="18" spans="1:14" x14ac:dyDescent="0.25">
      <c r="A18" s="207"/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</row>
    <row r="19" spans="1:14" ht="15" customHeight="1" x14ac:dyDescent="0.25">
      <c r="A19" s="255" t="s">
        <v>133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</row>
    <row r="20" spans="1:14" x14ac:dyDescent="0.25">
      <c r="A20" s="255"/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</row>
    <row r="21" spans="1:14" x14ac:dyDescent="0.25">
      <c r="A21" s="207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</row>
  </sheetData>
  <mergeCells count="13">
    <mergeCell ref="A2:N2"/>
    <mergeCell ref="A3:N3"/>
    <mergeCell ref="A5:N5"/>
    <mergeCell ref="A6:N6"/>
    <mergeCell ref="A7:N7"/>
    <mergeCell ref="A8:N8"/>
    <mergeCell ref="A19:N20"/>
    <mergeCell ref="A17:N17"/>
    <mergeCell ref="A10:N10"/>
    <mergeCell ref="A11:N11"/>
    <mergeCell ref="A12:N12"/>
    <mergeCell ref="A13:N13"/>
    <mergeCell ref="A15:N15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Lela Petrovic</cp:lastModifiedBy>
  <cp:lastPrinted>2017-08-09T06:14:52Z</cp:lastPrinted>
  <dcterms:created xsi:type="dcterms:W3CDTF">2013-07-24T11:49:32Z</dcterms:created>
  <dcterms:modified xsi:type="dcterms:W3CDTF">2017-08-09T11:45:11Z</dcterms:modified>
</cp:coreProperties>
</file>