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Intraokularna sočiva" sheetId="1" r:id="rId1"/>
  </sheets>
  <definedNames>
    <definedName name="_xlnm._FilterDatabase" localSheetId="0" hidden="1">'Intraokularna sočiva'!$A$2:$N$7</definedName>
  </definedNames>
  <calcPr fullCalcOnLoad="1"/>
</workbook>
</file>

<file path=xl/sharedStrings.xml><?xml version="1.0" encoding="utf-8"?>
<sst xmlns="http://schemas.openxmlformats.org/spreadsheetml/2006/main" count="84" uniqueCount="71">
  <si>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</si>
  <si>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</si>
  <si>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</si>
  <si>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</si>
  <si>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</si>
  <si>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</si>
  <si>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</si>
  <si>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</si>
  <si>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</si>
  <si>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</si>
  <si>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</si>
  <si>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</si>
  <si>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</si>
  <si>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</si>
  <si>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</si>
  <si>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</si>
  <si>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</si>
  <si>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</si>
  <si>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</si>
  <si>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</si>
  <si>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</si>
  <si>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</si>
  <si>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</si>
  <si>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</si>
  <si>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</si>
  <si>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</si>
  <si>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</si>
  <si>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</si>
  <si>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</si>
  <si>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</si>
  <si>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</si>
  <si>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</si>
  <si>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komad</t>
  </si>
  <si>
    <t>Najniža ponuđena cena</t>
  </si>
  <si>
    <t>Oblikovana po partijama, centralizovana</t>
  </si>
  <si>
    <t>Otvoreni</t>
  </si>
  <si>
    <t>Dobra</t>
  </si>
  <si>
    <t>Klasičan sektor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</si>
  <si>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</si>
  <si>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</si>
  <si>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</si>
  <si>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IS150003</t>
  </si>
  <si>
    <t>IS150001</t>
  </si>
  <si>
    <t>IS150002</t>
  </si>
  <si>
    <t>Intraokularna tvrda (PMMA) zadnjekomorna sočiva</t>
  </si>
  <si>
    <t xml:space="preserve">OMNI PMMA iol / Intraokularno sočivo, zadnjekomorno, PMMA, </t>
  </si>
  <si>
    <t>Intraokularna tvrda (PMMA) prednjekomorna sočiva</t>
  </si>
  <si>
    <t>Biovision PMMA IOL / Intraokularno sočivo, PMMA</t>
  </si>
  <si>
    <t>Intraokularna tvrda (PMMA) sočiva za dužičnu fiksaciju</t>
  </si>
  <si>
    <t>Versyse IOL Aphakic / Intraokularno sočivo, PMMA</t>
  </si>
  <si>
    <t>INTRAOKULARNA SOČIVA</t>
  </si>
  <si>
    <t>404-1-110/15-18</t>
  </si>
  <si>
    <t>Intraokularna sočiva</t>
  </si>
  <si>
    <t xml:space="preserve">BIO-TECH VISION CARE </t>
  </si>
  <si>
    <t xml:space="preserve">OPHTEC B.V </t>
  </si>
  <si>
    <t>OMNI</t>
  </si>
  <si>
    <t>CB132UV2</t>
  </si>
  <si>
    <t>B60125S</t>
  </si>
  <si>
    <t>VRSA53</t>
  </si>
  <si>
    <t>OFTAL C</t>
  </si>
  <si>
    <t xml:space="preserve">OKTAL PHARMA </t>
  </si>
  <si>
    <t>OPTIPHARM</t>
  </si>
  <si>
    <t>IS150004</t>
  </si>
  <si>
    <t>Intraokularna meka zadnjekomorna sočiva izrađena od hidrofobnog akrilata, izlivena u komadu</t>
  </si>
  <si>
    <t>en Vista One-Picee Hydrophobic Acrylic Intraocular Lens / Intraokularno sočivo, zadnjekomorno,akrilno</t>
  </si>
  <si>
    <t>BAUSCH+LOMB</t>
  </si>
  <si>
    <t>MX60</t>
  </si>
  <si>
    <t>PHARMASWISS</t>
  </si>
  <si>
    <t>IS150005</t>
  </si>
  <si>
    <t>Intraokularna meka zadnjekomorna sočiva izrađena od hidrofilnog akrilata, izlivena u komadu</t>
  </si>
  <si>
    <t>Eyecryl Plus Foldable IOL Hydrophilic / Intraokularno sočivo, akrilatno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</si>
</sst>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17" borderId="0" applyNumberFormat="0" applyBorder="0" applyAlignment="0" applyProtection="0"/>
    <xf numFmtId="0" fontId="46" fillId="27" borderId="0" applyNumberFormat="0" applyBorder="0" applyAlignment="0" applyProtection="0"/>
    <xf numFmtId="0" fontId="11" fillId="19" borderId="0" applyNumberFormat="0" applyBorder="0" applyAlignment="0" applyProtection="0"/>
    <xf numFmtId="0" fontId="46" fillId="28" borderId="0" applyNumberFormat="0" applyBorder="0" applyAlignment="0" applyProtection="0"/>
    <xf numFmtId="0" fontId="11" fillId="29" borderId="0" applyNumberFormat="0" applyBorder="0" applyAlignment="0" applyProtection="0"/>
    <xf numFmtId="0" fontId="46" fillId="30" borderId="0" applyNumberFormat="0" applyBorder="0" applyAlignment="0" applyProtection="0"/>
    <xf numFmtId="0" fontId="11" fillId="31" borderId="0" applyNumberFormat="0" applyBorder="0" applyAlignment="0" applyProtection="0"/>
    <xf numFmtId="0" fontId="46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46" fillId="38" borderId="0" applyNumberFormat="0" applyBorder="0" applyAlignment="0" applyProtection="0"/>
    <xf numFmtId="0" fontId="11" fillId="39" borderId="0" applyNumberFormat="0" applyBorder="0" applyAlignment="0" applyProtection="0"/>
    <xf numFmtId="0" fontId="46" fillId="40" borderId="0" applyNumberFormat="0" applyBorder="0" applyAlignment="0" applyProtection="0"/>
    <xf numFmtId="0" fontId="11" fillId="29" borderId="0" applyNumberFormat="0" applyBorder="0" applyAlignment="0" applyProtection="0"/>
    <xf numFmtId="0" fontId="46" fillId="41" borderId="0" applyNumberFormat="0" applyBorder="0" applyAlignment="0" applyProtection="0"/>
    <xf numFmtId="0" fontId="11" fillId="3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47" fillId="44" borderId="0" applyNumberFormat="0" applyBorder="0" applyAlignment="0" applyProtection="0"/>
    <xf numFmtId="0" fontId="12" fillId="5" borderId="0" applyNumberFormat="0" applyBorder="0" applyAlignment="0" applyProtection="0"/>
    <xf numFmtId="0" fontId="48" fillId="45" borderId="1" applyNumberFormat="0" applyAlignment="0" applyProtection="0"/>
    <xf numFmtId="0" fontId="13" fillId="46" borderId="2" applyNumberFormat="0" applyAlignment="0" applyProtection="0"/>
    <xf numFmtId="0" fontId="49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6" fillId="7" borderId="0" applyNumberFormat="0" applyBorder="0" applyAlignment="0" applyProtection="0"/>
    <xf numFmtId="0" fontId="52" fillId="0" borderId="5" applyNumberFormat="0" applyFill="0" applyAlignment="0" applyProtection="0"/>
    <xf numFmtId="0" fontId="17" fillId="0" borderId="6" applyNumberFormat="0" applyFill="0" applyAlignment="0" applyProtection="0"/>
    <xf numFmtId="0" fontId="53" fillId="0" borderId="7" applyNumberFormat="0" applyFill="0" applyAlignment="0" applyProtection="0"/>
    <xf numFmtId="0" fontId="18" fillId="0" borderId="8" applyNumberFormat="0" applyFill="0" applyAlignment="0" applyProtection="0"/>
    <xf numFmtId="0" fontId="54" fillId="0" borderId="9" applyNumberFormat="0" applyFill="0" applyAlignment="0" applyProtection="0"/>
    <xf numFmtId="0" fontId="1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50" borderId="1" applyNumberFormat="0" applyAlignment="0" applyProtection="0"/>
    <xf numFmtId="0" fontId="20" fillId="13" borderId="2" applyNumberFormat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51" borderId="0" applyNumberFormat="0" applyBorder="0" applyAlignment="0" applyProtection="0"/>
    <xf numFmtId="0" fontId="22" fillId="5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58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4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2" fillId="0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49" fontId="60" fillId="55" borderId="19" xfId="0" applyNumberFormat="1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2" fillId="55" borderId="19" xfId="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62" fillId="0" borderId="0" xfId="0" applyFont="1" applyAlignment="1">
      <alignment wrapText="1"/>
    </xf>
    <xf numFmtId="4" fontId="63" fillId="0" borderId="19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0" fontId="3" fillId="0" borderId="19" xfId="95" applyNumberFormat="1" applyFont="1" applyFill="1" applyBorder="1" applyAlignment="1">
      <alignment horizontal="center" vertical="center" wrapText="1"/>
      <protection/>
    </xf>
    <xf numFmtId="4" fontId="3" fillId="6" borderId="19" xfId="95" applyNumberFormat="1" applyFont="1" applyFill="1" applyBorder="1" applyAlignment="1">
      <alignment horizontal="center" vertical="center" wrapText="1"/>
      <protection/>
    </xf>
    <xf numFmtId="0" fontId="6" fillId="57" borderId="19" xfId="0" applyFont="1" applyFill="1" applyBorder="1" applyAlignment="1">
      <alignment horizontal="center" vertical="center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center" vertical="center" wrapText="1"/>
    </xf>
    <xf numFmtId="0" fontId="7" fillId="57" borderId="19" xfId="0" applyFont="1" applyFill="1" applyBorder="1" applyAlignment="1">
      <alignment horizontal="center" vertical="center" wrapText="1"/>
    </xf>
    <xf numFmtId="0" fontId="62" fillId="57" borderId="19" xfId="0" applyFont="1" applyFill="1" applyBorder="1" applyAlignment="1">
      <alignment horizontal="center" vertical="center" wrapText="1"/>
    </xf>
    <xf numFmtId="0" fontId="64" fillId="12" borderId="19" xfId="0" applyFont="1" applyFill="1" applyBorder="1" applyAlignment="1">
      <alignment horizontal="center" vertical="center" wrapText="1"/>
    </xf>
    <xf numFmtId="4" fontId="3" fillId="2" borderId="19" xfId="95" applyNumberFormat="1" applyFont="1" applyFill="1" applyBorder="1" applyAlignment="1">
      <alignment horizontal="center" vertical="center" wrapText="1"/>
      <protection/>
    </xf>
    <xf numFmtId="4" fontId="65" fillId="0" borderId="19" xfId="0" applyNumberFormat="1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" fillId="5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4" fontId="60" fillId="0" borderId="26" xfId="0" applyNumberFormat="1" applyFont="1" applyBorder="1" applyAlignment="1">
      <alignment vertical="center" wrapText="1"/>
    </xf>
    <xf numFmtId="4" fontId="60" fillId="0" borderId="27" xfId="0" applyNumberFormat="1" applyFont="1" applyBorder="1" applyAlignment="1">
      <alignment vertical="center" wrapText="1"/>
    </xf>
    <xf numFmtId="4" fontId="60" fillId="0" borderId="28" xfId="0" applyNumberFormat="1" applyFont="1" applyBorder="1" applyAlignment="1">
      <alignment vertical="center" wrapText="1"/>
    </xf>
    <xf numFmtId="4" fontId="60" fillId="55" borderId="19" xfId="0" applyNumberFormat="1" applyFont="1" applyFill="1" applyBorder="1" applyAlignment="1">
      <alignment horizontal="center" vertical="center" wrapText="1"/>
    </xf>
    <xf numFmtId="3" fontId="60" fillId="0" borderId="21" xfId="0" applyNumberFormat="1" applyFont="1" applyBorder="1" applyAlignment="1">
      <alignment vertical="center" wrapText="1"/>
    </xf>
    <xf numFmtId="3" fontId="60" fillId="0" borderId="29" xfId="0" applyNumberFormat="1" applyFont="1" applyBorder="1" applyAlignment="1">
      <alignment vertical="center" wrapText="1"/>
    </xf>
    <xf numFmtId="3" fontId="60" fillId="0" borderId="28" xfId="0" applyNumberFormat="1" applyFont="1" applyBorder="1" applyAlignment="1">
      <alignment vertical="center" wrapText="1"/>
    </xf>
    <xf numFmtId="1" fontId="66" fillId="0" borderId="19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7" fillId="57" borderId="3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" fontId="0" fillId="2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91" applyFont="1" applyFill="1" applyBorder="1" applyAlignment="1">
      <alignment horizontal="center" vertical="center" wrapText="1"/>
      <protection/>
    </xf>
    <xf numFmtId="0" fontId="7" fillId="0" borderId="19" xfId="94" applyFont="1" applyBorder="1" applyAlignment="1">
      <alignment horizontal="center" vertical="center" wrapText="1"/>
      <protection/>
    </xf>
    <xf numFmtId="0" fontId="7" fillId="0" borderId="19" xfId="94" applyFont="1" applyBorder="1" applyAlignment="1">
      <alignment horizontal="center" vertical="center"/>
      <protection/>
    </xf>
    <xf numFmtId="0" fontId="67" fillId="0" borderId="31" xfId="0" applyFont="1" applyBorder="1" applyAlignment="1">
      <alignment horizontal="center" wrapText="1"/>
    </xf>
    <xf numFmtId="0" fontId="68" fillId="0" borderId="31" xfId="0" applyFont="1" applyBorder="1" applyAlignment="1">
      <alignment horizontal="center" wrapText="1"/>
    </xf>
    <xf numFmtId="4" fontId="60" fillId="58" borderId="26" xfId="0" applyNumberFormat="1" applyFont="1" applyFill="1" applyBorder="1" applyAlignment="1">
      <alignment horizontal="center" vertical="center" wrapText="1"/>
    </xf>
    <xf numFmtId="4" fontId="60" fillId="58" borderId="29" xfId="0" applyNumberFormat="1" applyFont="1" applyFill="1" applyBorder="1" applyAlignment="1">
      <alignment horizontal="center" vertical="center" wrapText="1"/>
    </xf>
    <xf numFmtId="4" fontId="60" fillId="58" borderId="32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_Priznto djuture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2.57421875" style="0" customWidth="1"/>
    <col min="13" max="13" width="20.8515625" style="0" customWidth="1"/>
    <col min="14" max="14" width="15.00390625" style="0" customWidth="1"/>
  </cols>
  <sheetData>
    <row r="1" spans="1:14" ht="23.25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8.25">
      <c r="A2" s="2" t="s">
        <v>0</v>
      </c>
      <c r="B2" s="3" t="s">
        <v>29</v>
      </c>
      <c r="C2" s="4" t="s">
        <v>3</v>
      </c>
      <c r="D2" s="4" t="s">
        <v>30</v>
      </c>
      <c r="E2" s="14" t="s">
        <v>4</v>
      </c>
      <c r="F2" s="4" t="s">
        <v>31</v>
      </c>
      <c r="G2" s="14" t="s">
        <v>2</v>
      </c>
      <c r="H2" s="35" t="s">
        <v>5</v>
      </c>
      <c r="I2" s="35" t="s">
        <v>9</v>
      </c>
      <c r="J2" s="14" t="s">
        <v>6</v>
      </c>
      <c r="K2" s="14" t="s">
        <v>8</v>
      </c>
      <c r="L2" s="14" t="s">
        <v>10</v>
      </c>
      <c r="M2" s="5" t="s">
        <v>1</v>
      </c>
      <c r="N2" s="5" t="s">
        <v>7</v>
      </c>
    </row>
    <row r="3" spans="1:14" ht="25.5">
      <c r="A3" s="24">
        <v>4</v>
      </c>
      <c r="B3" s="19" t="s">
        <v>41</v>
      </c>
      <c r="C3" s="20" t="s">
        <v>44</v>
      </c>
      <c r="D3" s="21" t="s">
        <v>45</v>
      </c>
      <c r="E3" s="41" t="s">
        <v>55</v>
      </c>
      <c r="F3" s="22" t="s">
        <v>56</v>
      </c>
      <c r="G3" s="23" t="s">
        <v>32</v>
      </c>
      <c r="H3" s="18">
        <v>830</v>
      </c>
      <c r="I3" s="43">
        <v>760</v>
      </c>
      <c r="J3" s="17"/>
      <c r="K3" s="18">
        <f>J3*H3</f>
        <v>0</v>
      </c>
      <c r="L3" s="25">
        <f>J3*I3</f>
        <v>0</v>
      </c>
      <c r="M3" s="20" t="s">
        <v>61</v>
      </c>
      <c r="N3" s="1">
        <v>3</v>
      </c>
    </row>
    <row r="4" spans="1:14" ht="25.5">
      <c r="A4" s="24">
        <v>5</v>
      </c>
      <c r="B4" s="19" t="s">
        <v>42</v>
      </c>
      <c r="C4" s="20" t="s">
        <v>46</v>
      </c>
      <c r="D4" s="21" t="s">
        <v>47</v>
      </c>
      <c r="E4" s="41" t="s">
        <v>53</v>
      </c>
      <c r="F4" s="22" t="s">
        <v>57</v>
      </c>
      <c r="G4" s="23" t="s">
        <v>32</v>
      </c>
      <c r="H4" s="18">
        <v>1100</v>
      </c>
      <c r="I4" s="43">
        <v>990</v>
      </c>
      <c r="J4" s="17"/>
      <c r="K4" s="18">
        <f>J4*H4</f>
        <v>0</v>
      </c>
      <c r="L4" s="25">
        <f>J4*I4</f>
        <v>0</v>
      </c>
      <c r="M4" s="42" t="s">
        <v>59</v>
      </c>
      <c r="N4" s="1">
        <v>1</v>
      </c>
    </row>
    <row r="5" spans="1:14" ht="25.5">
      <c r="A5" s="24">
        <v>6</v>
      </c>
      <c r="B5" s="19" t="s">
        <v>43</v>
      </c>
      <c r="C5" s="20" t="s">
        <v>48</v>
      </c>
      <c r="D5" s="21" t="s">
        <v>49</v>
      </c>
      <c r="E5" s="41" t="s">
        <v>54</v>
      </c>
      <c r="F5" s="22" t="s">
        <v>58</v>
      </c>
      <c r="G5" s="23" t="s">
        <v>32</v>
      </c>
      <c r="H5" s="18">
        <v>17160</v>
      </c>
      <c r="I5" s="43">
        <v>17150</v>
      </c>
      <c r="J5" s="17"/>
      <c r="K5" s="18">
        <f>J5*H5</f>
        <v>0</v>
      </c>
      <c r="L5" s="25">
        <f>J5*I5</f>
        <v>0</v>
      </c>
      <c r="M5" s="42" t="s">
        <v>60</v>
      </c>
      <c r="N5" s="1">
        <v>1</v>
      </c>
    </row>
    <row r="6" spans="1:14" ht="51">
      <c r="A6" s="24">
        <v>1</v>
      </c>
      <c r="B6" s="19" t="s">
        <v>62</v>
      </c>
      <c r="C6" s="20" t="s">
        <v>63</v>
      </c>
      <c r="D6" s="44" t="s">
        <v>64</v>
      </c>
      <c r="E6" s="45" t="s">
        <v>65</v>
      </c>
      <c r="F6" s="22" t="s">
        <v>66</v>
      </c>
      <c r="G6" s="23" t="s">
        <v>32</v>
      </c>
      <c r="H6" s="18">
        <v>4500</v>
      </c>
      <c r="I6" s="43">
        <v>4397</v>
      </c>
      <c r="J6" s="17"/>
      <c r="K6" s="18">
        <f>J6*H6</f>
        <v>0</v>
      </c>
      <c r="L6" s="25">
        <f>J6*I6</f>
        <v>0</v>
      </c>
      <c r="M6" s="42" t="s">
        <v>67</v>
      </c>
      <c r="N6" s="1">
        <v>6</v>
      </c>
    </row>
    <row r="7" spans="1:14" ht="48">
      <c r="A7" s="24">
        <v>2</v>
      </c>
      <c r="B7" s="19" t="s">
        <v>68</v>
      </c>
      <c r="C7" s="46" t="s">
        <v>69</v>
      </c>
      <c r="D7" s="46" t="s">
        <v>70</v>
      </c>
      <c r="E7" s="46" t="s">
        <v>53</v>
      </c>
      <c r="F7" s="47">
        <v>600</v>
      </c>
      <c r="G7" s="23" t="s">
        <v>32</v>
      </c>
      <c r="H7" s="18">
        <v>3300</v>
      </c>
      <c r="I7" s="43">
        <v>2100</v>
      </c>
      <c r="J7" s="17"/>
      <c r="K7" s="18">
        <f>J7*H7</f>
        <v>0</v>
      </c>
      <c r="L7" s="25">
        <f>J7*I7</f>
        <v>0</v>
      </c>
      <c r="M7" s="42" t="s">
        <v>59</v>
      </c>
      <c r="N7" s="1">
        <v>5</v>
      </c>
    </row>
    <row r="8" spans="1:14" ht="13.5" thickBot="1">
      <c r="A8" s="11"/>
      <c r="B8" s="11"/>
      <c r="C8" s="11"/>
      <c r="D8" s="11"/>
      <c r="E8" s="11"/>
      <c r="F8" s="11"/>
      <c r="G8" s="11"/>
      <c r="H8" s="11"/>
      <c r="I8" s="11"/>
      <c r="J8" s="12"/>
      <c r="K8" s="13"/>
      <c r="L8" s="13"/>
      <c r="M8" s="29"/>
      <c r="N8" s="6"/>
    </row>
    <row r="9" spans="1:14" ht="24.75" thickBot="1">
      <c r="A9" s="11"/>
      <c r="B9" s="7"/>
      <c r="C9" s="8"/>
      <c r="D9" s="9"/>
      <c r="E9" s="9"/>
      <c r="F9" s="11"/>
      <c r="G9" s="11"/>
      <c r="H9" s="11"/>
      <c r="I9" s="11"/>
      <c r="J9" s="12"/>
      <c r="K9" s="27" t="s">
        <v>8</v>
      </c>
      <c r="L9" s="28" t="s">
        <v>10</v>
      </c>
      <c r="M9" s="30" t="s">
        <v>11</v>
      </c>
      <c r="N9" s="31"/>
    </row>
    <row r="10" spans="1:14" ht="30.75" customHeight="1" thickBot="1">
      <c r="A10" s="6"/>
      <c r="B10" s="14" t="s">
        <v>12</v>
      </c>
      <c r="C10" s="10" t="s">
        <v>51</v>
      </c>
      <c r="D10" s="9"/>
      <c r="E10" s="14" t="s">
        <v>22</v>
      </c>
      <c r="F10" s="26" t="s">
        <v>38</v>
      </c>
      <c r="G10" s="9"/>
      <c r="H10" s="9"/>
      <c r="I10" s="9"/>
      <c r="J10" s="9"/>
      <c r="K10" s="32">
        <f>SUBTOTAL(9,K3:K7)</f>
        <v>0</v>
      </c>
      <c r="L10" s="33">
        <f>SUBTOTAL(9,L3:L7)</f>
        <v>0</v>
      </c>
      <c r="M10" s="34">
        <f>L10*1.1</f>
        <v>0</v>
      </c>
      <c r="N10" s="6"/>
    </row>
    <row r="11" spans="1:14" ht="13.5" thickBot="1">
      <c r="A11" s="6"/>
      <c r="B11" s="9"/>
      <c r="C11" s="9"/>
      <c r="D11" s="9"/>
      <c r="E11" s="9"/>
      <c r="F11" s="9"/>
      <c r="G11" s="9"/>
      <c r="H11" s="9"/>
      <c r="I11" s="9"/>
      <c r="J11" s="9"/>
      <c r="K11" s="50" t="s">
        <v>21</v>
      </c>
      <c r="L11" s="51"/>
      <c r="M11" s="52"/>
      <c r="N11" s="6"/>
    </row>
    <row r="12" spans="1:14" ht="26.25" thickBot="1">
      <c r="A12" s="6"/>
      <c r="B12" s="14" t="s">
        <v>13</v>
      </c>
      <c r="C12" s="15" t="s">
        <v>34</v>
      </c>
      <c r="D12" s="9"/>
      <c r="E12" s="14" t="s">
        <v>23</v>
      </c>
      <c r="F12" s="26" t="s">
        <v>39</v>
      </c>
      <c r="G12" s="9"/>
      <c r="H12" s="9"/>
      <c r="I12" s="9"/>
      <c r="J12" s="9"/>
      <c r="K12" s="36">
        <f>K10/1000</f>
        <v>0</v>
      </c>
      <c r="L12" s="37">
        <f>L10/1000</f>
        <v>0</v>
      </c>
      <c r="M12" s="38">
        <f>M10/1000</f>
        <v>0</v>
      </c>
      <c r="N12" s="6"/>
    </row>
    <row r="13" spans="1:14" ht="12.7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6"/>
      <c r="N13" s="6"/>
    </row>
    <row r="14" spans="1:14" ht="25.5">
      <c r="A14" s="6"/>
      <c r="B14" s="14" t="s">
        <v>15</v>
      </c>
      <c r="C14" s="15" t="s">
        <v>35</v>
      </c>
      <c r="D14" s="9"/>
      <c r="E14" s="14" t="s">
        <v>24</v>
      </c>
      <c r="F14" s="26" t="s">
        <v>39</v>
      </c>
      <c r="G14" s="9"/>
      <c r="H14" s="9"/>
      <c r="I14" s="9"/>
      <c r="J14" s="9"/>
      <c r="K14" s="9"/>
      <c r="L14" s="9"/>
      <c r="M14" s="6"/>
      <c r="N14" s="6"/>
    </row>
    <row r="15" spans="1:14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"/>
      <c r="N15" s="6"/>
    </row>
    <row r="16" spans="1:14" ht="25.5">
      <c r="A16" s="6"/>
      <c r="B16" s="14" t="s">
        <v>14</v>
      </c>
      <c r="C16" s="15" t="s">
        <v>36</v>
      </c>
      <c r="D16" s="9"/>
      <c r="E16" s="14" t="s">
        <v>26</v>
      </c>
      <c r="F16" s="26" t="s">
        <v>39</v>
      </c>
      <c r="G16" s="9"/>
      <c r="H16" s="9"/>
      <c r="I16" s="9"/>
      <c r="J16" s="9"/>
      <c r="K16" s="14" t="s">
        <v>19</v>
      </c>
      <c r="L16" s="39">
        <f>SUBTOTAL(101,N3:N7)</f>
        <v>3.2</v>
      </c>
      <c r="M16" s="6"/>
      <c r="N16" s="6"/>
    </row>
    <row r="17" spans="1:14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"/>
      <c r="N17" s="6"/>
    </row>
    <row r="18" spans="1:14" ht="25.5">
      <c r="A18" s="6"/>
      <c r="B18" s="14" t="s">
        <v>16</v>
      </c>
      <c r="C18" s="10" t="s">
        <v>37</v>
      </c>
      <c r="D18" s="9"/>
      <c r="E18" s="14" t="s">
        <v>25</v>
      </c>
      <c r="F18" s="26" t="s">
        <v>39</v>
      </c>
      <c r="G18" s="9"/>
      <c r="H18" s="9"/>
      <c r="I18" s="9"/>
      <c r="J18" s="9"/>
      <c r="K18" s="14" t="s">
        <v>20</v>
      </c>
      <c r="L18" s="23" t="s">
        <v>33</v>
      </c>
      <c r="M18" s="6"/>
      <c r="N18" s="6"/>
    </row>
    <row r="19" spans="1:14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"/>
      <c r="N19" s="6"/>
    </row>
    <row r="20" spans="1:14" ht="25.5">
      <c r="A20" s="6"/>
      <c r="B20" s="14" t="s">
        <v>17</v>
      </c>
      <c r="C20" s="10" t="s">
        <v>52</v>
      </c>
      <c r="D20" s="9"/>
      <c r="E20" s="14" t="s">
        <v>27</v>
      </c>
      <c r="F20" s="26" t="s">
        <v>39</v>
      </c>
      <c r="G20" s="9"/>
      <c r="H20" s="9"/>
      <c r="I20" s="9"/>
      <c r="J20" s="9"/>
      <c r="K20" s="9"/>
      <c r="L20" s="9"/>
      <c r="M20" s="6"/>
      <c r="N20" s="6"/>
    </row>
    <row r="21" spans="1:14" ht="12.75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"/>
      <c r="N21" s="6"/>
    </row>
    <row r="22" spans="1:14" ht="25.5">
      <c r="A22" s="6"/>
      <c r="B22" s="14" t="s">
        <v>18</v>
      </c>
      <c r="C22" s="16">
        <v>33731110</v>
      </c>
      <c r="D22" s="9"/>
      <c r="E22" s="14" t="s">
        <v>28</v>
      </c>
      <c r="F22" s="26" t="s">
        <v>39</v>
      </c>
      <c r="G22" s="9"/>
      <c r="H22" s="9"/>
      <c r="I22" s="9"/>
      <c r="J22" s="9"/>
      <c r="K22" s="9"/>
      <c r="L22" s="9"/>
      <c r="M22" s="6"/>
      <c r="N22" s="6"/>
    </row>
    <row r="23" spans="1:14" ht="12.75">
      <c r="A23" s="6"/>
      <c r="B23" s="7"/>
      <c r="C23" s="8"/>
      <c r="D23" s="9"/>
      <c r="E23" s="9"/>
      <c r="F23" s="6"/>
      <c r="G23" s="9"/>
      <c r="H23" s="9"/>
      <c r="I23" s="9"/>
      <c r="J23" s="9"/>
      <c r="K23" s="9"/>
      <c r="L23" s="9"/>
      <c r="M23" s="6"/>
      <c r="N23" s="6"/>
    </row>
    <row r="24" spans="1:14" ht="12.75">
      <c r="A24" s="6"/>
      <c r="B24" s="7"/>
      <c r="C24" s="8"/>
      <c r="D24" s="9"/>
      <c r="E24" s="9"/>
      <c r="F24" s="6"/>
      <c r="G24" s="9"/>
      <c r="H24" s="9"/>
      <c r="I24" s="9"/>
      <c r="J24" s="9"/>
      <c r="K24" s="9"/>
      <c r="L24" s="9"/>
      <c r="M24" s="6"/>
      <c r="N24" s="6"/>
    </row>
    <row r="25" ht="14.25">
      <c r="B25" s="40" t="s">
        <v>40</v>
      </c>
    </row>
  </sheetData>
  <sheetProtection/>
  <autoFilter ref="A2:N7"/>
  <mergeCells count="2">
    <mergeCell ref="A1:N1"/>
    <mergeCell ref="K11:M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2016-03-15T07:15:33Z</dcterms:modified>
  <cp:category/>
  <cp:version/>
  <cp:contentType/>
  <cp:contentStatus/>
</cp:coreProperties>
</file>