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3"/>
  </bookViews>
  <sheets>
    <sheet name="KCS" sheetId="1" r:id="rId1"/>
    <sheet name="IKVB DEDINJE" sheetId="2" r:id="rId2"/>
    <sheet name="UNIVERITETSKA DECJA KLINIKA" sheetId="3" r:id="rId3"/>
    <sheet name="INSTITUT ZA MAJKU I DETE" sheetId="4" r:id="rId4"/>
  </sheets>
  <definedNames>
    <definedName name="_xlnm._FilterDatabase" localSheetId="1" hidden="1">'IKVB DEDINJE'!$A$2:$L$6</definedName>
    <definedName name="_xlnm._FilterDatabase" localSheetId="3" hidden="1">'INSTITUT ZA MAJKU I DETE'!$A$2:$L$6</definedName>
    <definedName name="_xlnm._FilterDatabase" localSheetId="0" hidden="1">'KCS'!$A$2:$L$6</definedName>
    <definedName name="_xlnm._FilterDatabase" localSheetId="2" hidden="1">'UNIVERITETSKA DECJA KLINIKA'!$A$2:$L$6</definedName>
  </definedNames>
  <calcPr fullCalcOnLoad="1"/>
</workbook>
</file>

<file path=xl/sharedStrings.xml><?xml version="1.0" encoding="utf-8"?>
<sst xmlns="http://schemas.openxmlformats.org/spreadsheetml/2006/main" count="124" uniqueCount="28">
  <si>
    <t>PARTIJA</t>
  </si>
  <si>
    <t>PREDMET NABAVKE</t>
  </si>
  <si>
    <t>JEDINICA MERE</t>
  </si>
  <si>
    <t>PROIZVOĐAČ</t>
  </si>
  <si>
    <t>JEDINIČNA CENA BEZ PDV-A</t>
  </si>
  <si>
    <t>UKUPNA VREDNOST BEZ PDV-A</t>
  </si>
  <si>
    <t>IZABRANI DOBAVLJAČ</t>
  </si>
  <si>
    <t>IZNOS PDV-A</t>
  </si>
  <si>
    <t>UKUPNA VREDNOST SA PDV-OM</t>
  </si>
  <si>
    <t>ПРИЛОГ БР. 3 УГОВОРА - РАСПОДЕЛА ПО ЗУ</t>
  </si>
  <si>
    <t>ŠIFRA</t>
  </si>
  <si>
    <t>комад</t>
  </si>
  <si>
    <t>ZAŠTIĆENI NAZIV PONUĐENOG DOBRA I KATALOSKI BROJ</t>
  </si>
  <si>
    <t>Механичка аортна валвула No 17-27</t>
  </si>
  <si>
    <t>Механичка аортна валвула No 29</t>
  </si>
  <si>
    <t>Митрални семиригидни и ригидни ринг  No 38 – 40</t>
  </si>
  <si>
    <t>SJM Seguin Annuloplasty Ring,SARP-38, SARP-40</t>
  </si>
  <si>
    <t>SJM Master Series Aortic Mechanical Heart Valve, xxAHPJ-505</t>
  </si>
  <si>
    <t>SJM Master Series Aortic Mechanical Heart Valve, 29AJ-501</t>
  </si>
  <si>
    <t>St. Jude Medical</t>
  </si>
  <si>
    <t>VLL14003</t>
  </si>
  <si>
    <t>VLL14004</t>
  </si>
  <si>
    <t>VLL14010</t>
  </si>
  <si>
    <t>Gosper o.o.</t>
  </si>
  <si>
    <t>KCS</t>
  </si>
  <si>
    <t>IKVB DEDINJE</t>
  </si>
  <si>
    <t>UNIVER. DECJA KLINIKA</t>
  </si>
  <si>
    <t>INSTITUT ZA MAJKU I DETE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</si>
</sst>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right" vertical="center"/>
    </xf>
    <xf numFmtId="3" fontId="5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3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4" fontId="45" fillId="0" borderId="1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/>
    </xf>
    <xf numFmtId="3" fontId="5" fillId="33" borderId="0" xfId="0" applyNumberFormat="1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vertical="center" wrapText="1"/>
    </xf>
    <xf numFmtId="4" fontId="40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5" fillId="0" borderId="11" xfId="57" applyFont="1" applyFill="1" applyBorder="1" applyAlignment="1">
      <alignment horizontal="center" vertical="center" wrapText="1"/>
      <protection/>
    </xf>
    <xf numFmtId="0" fontId="5" fillId="0" borderId="12" xfId="57" applyFont="1" applyFill="1" applyBorder="1" applyAlignment="1">
      <alignment horizontal="center" vertical="center" wrapText="1"/>
      <protection/>
    </xf>
    <xf numFmtId="4" fontId="4" fillId="34" borderId="10" xfId="0" applyNumberFormat="1" applyFont="1" applyFill="1" applyBorder="1" applyAlignment="1">
      <alignment horizontal="center" vertical="center"/>
    </xf>
    <xf numFmtId="0" fontId="4" fillId="35" borderId="10" xfId="58" applyFont="1" applyFill="1" applyBorder="1" applyAlignment="1">
      <alignment horizontal="center" vertical="center" wrapText="1"/>
      <protection/>
    </xf>
    <xf numFmtId="0" fontId="4" fillId="35" borderId="13" xfId="58" applyFont="1" applyFill="1" applyBorder="1" applyAlignment="1">
      <alignment horizontal="center" vertical="center" wrapText="1"/>
      <protection/>
    </xf>
    <xf numFmtId="0" fontId="46" fillId="35" borderId="10" xfId="0" applyFont="1" applyFill="1" applyBorder="1" applyAlignment="1">
      <alignment horizontal="center" vertical="center" wrapText="1"/>
    </xf>
    <xf numFmtId="0" fontId="46" fillId="35" borderId="13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/>
    </xf>
    <xf numFmtId="0" fontId="46" fillId="0" borderId="10" xfId="0" applyFont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13" sqref="C13"/>
    </sheetView>
  </sheetViews>
  <sheetFormatPr defaultColWidth="9.140625" defaultRowHeight="15"/>
  <cols>
    <col min="1" max="1" width="9.140625" style="1" customWidth="1"/>
    <col min="2" max="2" width="30.421875" style="2" customWidth="1"/>
    <col min="3" max="3" width="44.7109375" style="2" customWidth="1"/>
    <col min="4" max="4" width="14.7109375" style="2" customWidth="1"/>
    <col min="5" max="5" width="13.28125" style="2" customWidth="1"/>
    <col min="6" max="6" width="11.421875" style="3" customWidth="1"/>
    <col min="7" max="7" width="13.7109375" style="10" customWidth="1"/>
    <col min="8" max="8" width="12.00390625" style="4" customWidth="1"/>
    <col min="9" max="11" width="14.28125" style="4" customWidth="1"/>
    <col min="12" max="12" width="12.8515625" style="12" customWidth="1"/>
    <col min="13" max="16384" width="9.140625" style="6" customWidth="1"/>
  </cols>
  <sheetData>
    <row r="1" spans="1:12" s="16" customFormat="1" ht="32.25" customHeight="1">
      <c r="A1" s="30" t="s">
        <v>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6" s="8" customFormat="1" ht="38.25">
      <c r="A2" s="20" t="s">
        <v>0</v>
      </c>
      <c r="B2" s="21" t="s">
        <v>1</v>
      </c>
      <c r="C2" s="20" t="s">
        <v>12</v>
      </c>
      <c r="D2" s="20" t="s">
        <v>3</v>
      </c>
      <c r="E2" s="20" t="s">
        <v>10</v>
      </c>
      <c r="F2" s="20" t="s">
        <v>2</v>
      </c>
      <c r="G2" s="22" t="s">
        <v>24</v>
      </c>
      <c r="H2" s="23" t="s">
        <v>4</v>
      </c>
      <c r="I2" s="24" t="s">
        <v>5</v>
      </c>
      <c r="J2" s="23" t="s">
        <v>7</v>
      </c>
      <c r="K2" s="23" t="s">
        <v>8</v>
      </c>
      <c r="L2" s="23" t="s">
        <v>6</v>
      </c>
      <c r="M2" s="7"/>
      <c r="N2" s="7"/>
      <c r="O2" s="7"/>
      <c r="P2" s="7"/>
    </row>
    <row r="3" spans="1:16" ht="48.75" customHeight="1">
      <c r="A3" s="17">
        <v>2</v>
      </c>
      <c r="B3" s="26" t="s">
        <v>13</v>
      </c>
      <c r="C3" s="28" t="s">
        <v>17</v>
      </c>
      <c r="D3" s="13" t="s">
        <v>19</v>
      </c>
      <c r="E3" s="9" t="s">
        <v>20</v>
      </c>
      <c r="F3" s="18" t="s">
        <v>11</v>
      </c>
      <c r="G3" s="5">
        <v>270</v>
      </c>
      <c r="H3" s="9">
        <v>52100</v>
      </c>
      <c r="I3" s="15">
        <f>G3*H3</f>
        <v>14067000</v>
      </c>
      <c r="J3" s="15">
        <f>I3*0.1</f>
        <v>1406700</v>
      </c>
      <c r="K3" s="29">
        <f>G3*H3*1.1</f>
        <v>15473700.000000002</v>
      </c>
      <c r="L3" s="13" t="s">
        <v>23</v>
      </c>
      <c r="M3" s="10"/>
      <c r="N3" s="10"/>
      <c r="O3" s="10"/>
      <c r="P3" s="10"/>
    </row>
    <row r="4" spans="1:16" ht="51" customHeight="1">
      <c r="A4" s="17">
        <v>3</v>
      </c>
      <c r="B4" s="26" t="s">
        <v>14</v>
      </c>
      <c r="C4" s="28" t="s">
        <v>18</v>
      </c>
      <c r="D4" s="13" t="s">
        <v>19</v>
      </c>
      <c r="E4" s="9" t="s">
        <v>21</v>
      </c>
      <c r="F4" s="18" t="s">
        <v>11</v>
      </c>
      <c r="G4" s="5">
        <v>0</v>
      </c>
      <c r="H4" s="9">
        <v>52100</v>
      </c>
      <c r="I4" s="15">
        <f>G4*H4</f>
        <v>0</v>
      </c>
      <c r="J4" s="15">
        <f>I4*0.1</f>
        <v>0</v>
      </c>
      <c r="K4" s="29">
        <f>G4*H4*1.1</f>
        <v>0</v>
      </c>
      <c r="L4" s="13" t="s">
        <v>23</v>
      </c>
      <c r="M4" s="10"/>
      <c r="N4" s="10"/>
      <c r="O4" s="10"/>
      <c r="P4" s="10"/>
    </row>
    <row r="5" spans="1:16" ht="51" customHeight="1">
      <c r="A5" s="17">
        <v>9</v>
      </c>
      <c r="B5" s="26" t="s">
        <v>15</v>
      </c>
      <c r="C5" s="28" t="s">
        <v>16</v>
      </c>
      <c r="D5" s="13" t="s">
        <v>19</v>
      </c>
      <c r="E5" s="9" t="s">
        <v>22</v>
      </c>
      <c r="F5" s="18" t="s">
        <v>11</v>
      </c>
      <c r="G5" s="5">
        <v>0</v>
      </c>
      <c r="H5" s="9">
        <v>29265</v>
      </c>
      <c r="I5" s="15">
        <f>G5*H5</f>
        <v>0</v>
      </c>
      <c r="J5" s="15">
        <f>I5*0.1</f>
        <v>0</v>
      </c>
      <c r="K5" s="29">
        <f>G5*H5*1.1</f>
        <v>0</v>
      </c>
      <c r="L5" s="13" t="s">
        <v>23</v>
      </c>
      <c r="M5" s="10"/>
      <c r="N5" s="10"/>
      <c r="O5" s="10"/>
      <c r="P5" s="10"/>
    </row>
    <row r="6" spans="1:13" ht="30" customHeight="1">
      <c r="A6" s="31"/>
      <c r="B6" s="32"/>
      <c r="C6" s="32"/>
      <c r="D6" s="32"/>
      <c r="E6" s="32"/>
      <c r="F6" s="32"/>
      <c r="G6" s="32"/>
      <c r="H6" s="33"/>
      <c r="I6" s="27">
        <f>SUM(I3:I5)</f>
        <v>14067000</v>
      </c>
      <c r="J6" s="27">
        <f>SUM(J3:J5)</f>
        <v>1406700</v>
      </c>
      <c r="K6" s="19">
        <f>SUM(K3:K5)</f>
        <v>15473700.000000002</v>
      </c>
      <c r="L6" s="11"/>
      <c r="M6" s="25"/>
    </row>
    <row r="7" spans="3:4" ht="81" customHeight="1">
      <c r="C7" s="14"/>
      <c r="D7" s="14"/>
    </row>
  </sheetData>
  <sheetProtection/>
  <autoFilter ref="A2:L6"/>
  <mergeCells count="2">
    <mergeCell ref="A1:L1"/>
    <mergeCell ref="A6:H6"/>
  </mergeCells>
  <printOptions/>
  <pageMargins left="0.2" right="0.1968503937007874" top="0.7480314960629921" bottom="0.7480314960629921" header="0.31496062992125984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15" sqref="C15"/>
    </sheetView>
  </sheetViews>
  <sheetFormatPr defaultColWidth="9.140625" defaultRowHeight="15"/>
  <cols>
    <col min="1" max="1" width="9.140625" style="1" customWidth="1"/>
    <col min="2" max="2" width="30.421875" style="2" customWidth="1"/>
    <col min="3" max="3" width="44.7109375" style="2" customWidth="1"/>
    <col min="4" max="4" width="14.7109375" style="2" customWidth="1"/>
    <col min="5" max="5" width="13.28125" style="2" customWidth="1"/>
    <col min="6" max="6" width="11.421875" style="3" customWidth="1"/>
    <col min="7" max="7" width="13.7109375" style="10" customWidth="1"/>
    <col min="8" max="8" width="12.00390625" style="4" customWidth="1"/>
    <col min="9" max="11" width="14.28125" style="4" customWidth="1"/>
    <col min="12" max="12" width="12.8515625" style="12" customWidth="1"/>
    <col min="13" max="16384" width="9.140625" style="6" customWidth="1"/>
  </cols>
  <sheetData>
    <row r="1" spans="1:12" s="16" customFormat="1" ht="32.25" customHeight="1">
      <c r="A1" s="30" t="s">
        <v>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6" s="8" customFormat="1" ht="38.25">
      <c r="A2" s="20" t="s">
        <v>0</v>
      </c>
      <c r="B2" s="21" t="s">
        <v>1</v>
      </c>
      <c r="C2" s="20" t="s">
        <v>12</v>
      </c>
      <c r="D2" s="20" t="s">
        <v>3</v>
      </c>
      <c r="E2" s="20" t="s">
        <v>10</v>
      </c>
      <c r="F2" s="20" t="s">
        <v>2</v>
      </c>
      <c r="G2" s="22" t="s">
        <v>25</v>
      </c>
      <c r="H2" s="23" t="s">
        <v>4</v>
      </c>
      <c r="I2" s="24" t="s">
        <v>5</v>
      </c>
      <c r="J2" s="23" t="s">
        <v>7</v>
      </c>
      <c r="K2" s="23" t="s">
        <v>8</v>
      </c>
      <c r="L2" s="23" t="s">
        <v>6</v>
      </c>
      <c r="M2" s="7"/>
      <c r="N2" s="7"/>
      <c r="O2" s="7"/>
      <c r="P2" s="7"/>
    </row>
    <row r="3" spans="1:16" ht="48.75" customHeight="1">
      <c r="A3" s="17">
        <v>2</v>
      </c>
      <c r="B3" s="26" t="s">
        <v>13</v>
      </c>
      <c r="C3" s="28" t="s">
        <v>17</v>
      </c>
      <c r="D3" s="13" t="s">
        <v>19</v>
      </c>
      <c r="E3" s="9" t="s">
        <v>20</v>
      </c>
      <c r="F3" s="18" t="s">
        <v>11</v>
      </c>
      <c r="G3" s="5">
        <v>295</v>
      </c>
      <c r="H3" s="9">
        <v>52100</v>
      </c>
      <c r="I3" s="15">
        <f>G3*H3</f>
        <v>15369500</v>
      </c>
      <c r="J3" s="15">
        <f>I3*0.1</f>
        <v>1536950</v>
      </c>
      <c r="K3" s="29">
        <f>G3*H3*1.1</f>
        <v>16906450</v>
      </c>
      <c r="L3" s="13" t="s">
        <v>23</v>
      </c>
      <c r="M3" s="10"/>
      <c r="N3" s="10"/>
      <c r="O3" s="10"/>
      <c r="P3" s="10"/>
    </row>
    <row r="4" spans="1:16" ht="51" customHeight="1">
      <c r="A4" s="17">
        <v>3</v>
      </c>
      <c r="B4" s="26" t="s">
        <v>14</v>
      </c>
      <c r="C4" s="28" t="s">
        <v>18</v>
      </c>
      <c r="D4" s="13" t="s">
        <v>19</v>
      </c>
      <c r="E4" s="9" t="s">
        <v>21</v>
      </c>
      <c r="F4" s="18" t="s">
        <v>11</v>
      </c>
      <c r="G4" s="5">
        <v>5</v>
      </c>
      <c r="H4" s="9">
        <v>52100</v>
      </c>
      <c r="I4" s="15">
        <f>G4*H4</f>
        <v>260500</v>
      </c>
      <c r="J4" s="15">
        <f>I4*0.1</f>
        <v>26050</v>
      </c>
      <c r="K4" s="29">
        <f>G4*H4*1.1</f>
        <v>286550</v>
      </c>
      <c r="L4" s="13" t="s">
        <v>23</v>
      </c>
      <c r="M4" s="10"/>
      <c r="N4" s="10"/>
      <c r="O4" s="10"/>
      <c r="P4" s="10"/>
    </row>
    <row r="5" spans="1:16" ht="51" customHeight="1">
      <c r="A5" s="17">
        <v>9</v>
      </c>
      <c r="B5" s="26" t="s">
        <v>15</v>
      </c>
      <c r="C5" s="28" t="s">
        <v>16</v>
      </c>
      <c r="D5" s="13" t="s">
        <v>19</v>
      </c>
      <c r="E5" s="9" t="s">
        <v>22</v>
      </c>
      <c r="F5" s="18" t="s">
        <v>11</v>
      </c>
      <c r="G5" s="5">
        <v>10</v>
      </c>
      <c r="H5" s="9">
        <v>29265</v>
      </c>
      <c r="I5" s="15">
        <f>G5*H5</f>
        <v>292650</v>
      </c>
      <c r="J5" s="15">
        <f>I5*0.1</f>
        <v>29265</v>
      </c>
      <c r="K5" s="29">
        <f>G5*H5*1.1</f>
        <v>321915</v>
      </c>
      <c r="L5" s="13" t="s">
        <v>23</v>
      </c>
      <c r="M5" s="10"/>
      <c r="N5" s="10"/>
      <c r="O5" s="10"/>
      <c r="P5" s="10"/>
    </row>
    <row r="6" spans="1:13" ht="30" customHeight="1">
      <c r="A6" s="31"/>
      <c r="B6" s="32"/>
      <c r="C6" s="32"/>
      <c r="D6" s="32"/>
      <c r="E6" s="32"/>
      <c r="F6" s="32"/>
      <c r="G6" s="32"/>
      <c r="H6" s="33"/>
      <c r="I6" s="27">
        <f>SUM(I3:I5)</f>
        <v>15922650</v>
      </c>
      <c r="J6" s="27">
        <f>SUM(J3:J5)</f>
        <v>1592265</v>
      </c>
      <c r="K6" s="19">
        <f>SUM(K3:K5)</f>
        <v>17514915</v>
      </c>
      <c r="L6" s="11"/>
      <c r="M6" s="25"/>
    </row>
    <row r="7" spans="3:4" ht="81" customHeight="1">
      <c r="C7" s="14"/>
      <c r="D7" s="14"/>
    </row>
  </sheetData>
  <sheetProtection/>
  <autoFilter ref="A2:L6"/>
  <mergeCells count="2">
    <mergeCell ref="A1:L1"/>
    <mergeCell ref="A6:H6"/>
  </mergeCells>
  <printOptions/>
  <pageMargins left="0.2" right="0.1968503937007874" top="0.7480314960629921" bottom="0.7480314960629921" header="0.31496062992125984" footer="0.31496062992125984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7" sqref="H7"/>
    </sheetView>
  </sheetViews>
  <sheetFormatPr defaultColWidth="9.140625" defaultRowHeight="15"/>
  <cols>
    <col min="1" max="1" width="9.140625" style="1" customWidth="1"/>
    <col min="2" max="2" width="30.421875" style="2" customWidth="1"/>
    <col min="3" max="3" width="44.7109375" style="2" customWidth="1"/>
    <col min="4" max="4" width="14.7109375" style="2" customWidth="1"/>
    <col min="5" max="5" width="13.28125" style="2" customWidth="1"/>
    <col min="6" max="6" width="11.421875" style="3" customWidth="1"/>
    <col min="7" max="7" width="13.7109375" style="10" customWidth="1"/>
    <col min="8" max="8" width="12.00390625" style="4" customWidth="1"/>
    <col min="9" max="11" width="14.28125" style="4" customWidth="1"/>
    <col min="12" max="12" width="12.8515625" style="12" customWidth="1"/>
    <col min="13" max="16384" width="9.140625" style="6" customWidth="1"/>
  </cols>
  <sheetData>
    <row r="1" spans="1:12" s="16" customFormat="1" ht="32.25" customHeight="1">
      <c r="A1" s="30" t="s">
        <v>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6" s="8" customFormat="1" ht="38.25">
      <c r="A2" s="20" t="s">
        <v>0</v>
      </c>
      <c r="B2" s="21" t="s">
        <v>1</v>
      </c>
      <c r="C2" s="20" t="s">
        <v>12</v>
      </c>
      <c r="D2" s="20" t="s">
        <v>3</v>
      </c>
      <c r="E2" s="20" t="s">
        <v>10</v>
      </c>
      <c r="F2" s="20" t="s">
        <v>2</v>
      </c>
      <c r="G2" s="22" t="s">
        <v>26</v>
      </c>
      <c r="H2" s="23" t="s">
        <v>4</v>
      </c>
      <c r="I2" s="24" t="s">
        <v>5</v>
      </c>
      <c r="J2" s="23" t="s">
        <v>7</v>
      </c>
      <c r="K2" s="23" t="s">
        <v>8</v>
      </c>
      <c r="L2" s="23" t="s">
        <v>6</v>
      </c>
      <c r="M2" s="7"/>
      <c r="N2" s="7"/>
      <c r="O2" s="7"/>
      <c r="P2" s="7"/>
    </row>
    <row r="3" spans="1:16" ht="48.75" customHeight="1">
      <c r="A3" s="17">
        <v>2</v>
      </c>
      <c r="B3" s="26" t="s">
        <v>13</v>
      </c>
      <c r="C3" s="28" t="s">
        <v>17</v>
      </c>
      <c r="D3" s="13" t="s">
        <v>19</v>
      </c>
      <c r="E3" s="9" t="s">
        <v>20</v>
      </c>
      <c r="F3" s="18" t="s">
        <v>11</v>
      </c>
      <c r="G3" s="5">
        <v>8</v>
      </c>
      <c r="H3" s="9">
        <v>52100</v>
      </c>
      <c r="I3" s="15">
        <f>G3*H3</f>
        <v>416800</v>
      </c>
      <c r="J3" s="15">
        <f>I3*0.1</f>
        <v>41680</v>
      </c>
      <c r="K3" s="29">
        <f>G3*H3*1.1</f>
        <v>458480.00000000006</v>
      </c>
      <c r="L3" s="13" t="s">
        <v>23</v>
      </c>
      <c r="M3" s="10"/>
      <c r="N3" s="10"/>
      <c r="O3" s="10"/>
      <c r="P3" s="10"/>
    </row>
    <row r="4" spans="1:16" ht="51" customHeight="1">
      <c r="A4" s="17">
        <v>3</v>
      </c>
      <c r="B4" s="26" t="s">
        <v>14</v>
      </c>
      <c r="C4" s="28" t="s">
        <v>18</v>
      </c>
      <c r="D4" s="13" t="s">
        <v>19</v>
      </c>
      <c r="E4" s="9" t="s">
        <v>21</v>
      </c>
      <c r="F4" s="18" t="s">
        <v>11</v>
      </c>
      <c r="G4" s="5">
        <v>0</v>
      </c>
      <c r="H4" s="9">
        <v>52100</v>
      </c>
      <c r="I4" s="15">
        <f>G4*H4</f>
        <v>0</v>
      </c>
      <c r="J4" s="15">
        <f>I4*0.1</f>
        <v>0</v>
      </c>
      <c r="K4" s="29">
        <f>G4*H4*1.1</f>
        <v>0</v>
      </c>
      <c r="L4" s="13" t="s">
        <v>23</v>
      </c>
      <c r="M4" s="10"/>
      <c r="N4" s="10"/>
      <c r="O4" s="10"/>
      <c r="P4" s="10"/>
    </row>
    <row r="5" spans="1:16" ht="51" customHeight="1">
      <c r="A5" s="17">
        <v>9</v>
      </c>
      <c r="B5" s="26" t="s">
        <v>15</v>
      </c>
      <c r="C5" s="28" t="s">
        <v>16</v>
      </c>
      <c r="D5" s="13" t="s">
        <v>19</v>
      </c>
      <c r="E5" s="9" t="s">
        <v>22</v>
      </c>
      <c r="F5" s="18" t="s">
        <v>11</v>
      </c>
      <c r="G5" s="5">
        <v>0</v>
      </c>
      <c r="H5" s="9">
        <v>29265</v>
      </c>
      <c r="I5" s="15">
        <f>G5*H5</f>
        <v>0</v>
      </c>
      <c r="J5" s="15">
        <f>I5*0.1</f>
        <v>0</v>
      </c>
      <c r="K5" s="29">
        <f>G5*H5*1.1</f>
        <v>0</v>
      </c>
      <c r="L5" s="13" t="s">
        <v>23</v>
      </c>
      <c r="M5" s="10"/>
      <c r="N5" s="10"/>
      <c r="O5" s="10"/>
      <c r="P5" s="10"/>
    </row>
    <row r="6" spans="1:13" ht="30" customHeight="1">
      <c r="A6" s="31"/>
      <c r="B6" s="32"/>
      <c r="C6" s="32"/>
      <c r="D6" s="32"/>
      <c r="E6" s="32"/>
      <c r="F6" s="32"/>
      <c r="G6" s="32"/>
      <c r="H6" s="33"/>
      <c r="I6" s="27">
        <f>SUM(I3:I5)</f>
        <v>416800</v>
      </c>
      <c r="J6" s="27">
        <f>SUM(J3:J5)</f>
        <v>41680</v>
      </c>
      <c r="K6" s="19">
        <f>SUM(K3:K5)</f>
        <v>458480.00000000006</v>
      </c>
      <c r="L6" s="11"/>
      <c r="M6" s="25"/>
    </row>
    <row r="7" spans="3:4" ht="81" customHeight="1">
      <c r="C7" s="14"/>
      <c r="D7" s="14"/>
    </row>
  </sheetData>
  <sheetProtection/>
  <autoFilter ref="A2:L6"/>
  <mergeCells count="2">
    <mergeCell ref="A1:L1"/>
    <mergeCell ref="A6:H6"/>
  </mergeCells>
  <printOptions/>
  <pageMargins left="0.2" right="0.1968503937007874" top="0.7480314960629921" bottom="0.7480314960629921" header="0.31496062992125984" footer="0.31496062992125984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12" sqref="D12"/>
    </sheetView>
  </sheetViews>
  <sheetFormatPr defaultColWidth="9.140625" defaultRowHeight="15"/>
  <cols>
    <col min="1" max="1" width="9.140625" style="1" customWidth="1"/>
    <col min="2" max="2" width="30.421875" style="2" customWidth="1"/>
    <col min="3" max="3" width="44.7109375" style="2" customWidth="1"/>
    <col min="4" max="4" width="14.7109375" style="2" customWidth="1"/>
    <col min="5" max="5" width="13.28125" style="2" customWidth="1"/>
    <col min="6" max="6" width="11.421875" style="3" customWidth="1"/>
    <col min="7" max="7" width="13.7109375" style="10" customWidth="1"/>
    <col min="8" max="8" width="12.00390625" style="4" customWidth="1"/>
    <col min="9" max="11" width="14.28125" style="4" customWidth="1"/>
    <col min="12" max="12" width="12.8515625" style="12" customWidth="1"/>
    <col min="13" max="16384" width="9.140625" style="6" customWidth="1"/>
  </cols>
  <sheetData>
    <row r="1" spans="1:12" s="16" customFormat="1" ht="32.25" customHeight="1">
      <c r="A1" s="30" t="s">
        <v>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6" s="8" customFormat="1" ht="38.25">
      <c r="A2" s="20" t="s">
        <v>0</v>
      </c>
      <c r="B2" s="21" t="s">
        <v>1</v>
      </c>
      <c r="C2" s="20" t="s">
        <v>12</v>
      </c>
      <c r="D2" s="20" t="s">
        <v>3</v>
      </c>
      <c r="E2" s="20" t="s">
        <v>10</v>
      </c>
      <c r="F2" s="20" t="s">
        <v>2</v>
      </c>
      <c r="G2" s="22" t="s">
        <v>27</v>
      </c>
      <c r="H2" s="23" t="s">
        <v>4</v>
      </c>
      <c r="I2" s="24" t="s">
        <v>5</v>
      </c>
      <c r="J2" s="23" t="s">
        <v>7</v>
      </c>
      <c r="K2" s="23" t="s">
        <v>8</v>
      </c>
      <c r="L2" s="23" t="s">
        <v>6</v>
      </c>
      <c r="M2" s="7"/>
      <c r="N2" s="7"/>
      <c r="O2" s="7"/>
      <c r="P2" s="7"/>
    </row>
    <row r="3" spans="1:16" ht="48.75" customHeight="1">
      <c r="A3" s="17">
        <v>2</v>
      </c>
      <c r="B3" s="26" t="s">
        <v>13</v>
      </c>
      <c r="C3" s="28" t="s">
        <v>17</v>
      </c>
      <c r="D3" s="13" t="s">
        <v>19</v>
      </c>
      <c r="E3" s="9" t="s">
        <v>20</v>
      </c>
      <c r="F3" s="18" t="s">
        <v>11</v>
      </c>
      <c r="G3" s="5">
        <v>2</v>
      </c>
      <c r="H3" s="9">
        <v>52100</v>
      </c>
      <c r="I3" s="15">
        <f>G3*H3</f>
        <v>104200</v>
      </c>
      <c r="J3" s="15">
        <f>I3*0.1</f>
        <v>10420</v>
      </c>
      <c r="K3" s="29">
        <f>G3*H3*1.1</f>
        <v>114620.00000000001</v>
      </c>
      <c r="L3" s="13" t="s">
        <v>23</v>
      </c>
      <c r="M3" s="10"/>
      <c r="N3" s="10"/>
      <c r="O3" s="10"/>
      <c r="P3" s="10"/>
    </row>
    <row r="4" spans="1:16" ht="51" customHeight="1">
      <c r="A4" s="17">
        <v>3</v>
      </c>
      <c r="B4" s="26" t="s">
        <v>14</v>
      </c>
      <c r="C4" s="28" t="s">
        <v>18</v>
      </c>
      <c r="D4" s="13" t="s">
        <v>19</v>
      </c>
      <c r="E4" s="9" t="s">
        <v>21</v>
      </c>
      <c r="F4" s="18" t="s">
        <v>11</v>
      </c>
      <c r="G4" s="5">
        <v>0</v>
      </c>
      <c r="H4" s="9">
        <v>52100</v>
      </c>
      <c r="I4" s="15">
        <f>G4*H4</f>
        <v>0</v>
      </c>
      <c r="J4" s="15">
        <f>I4*0.1</f>
        <v>0</v>
      </c>
      <c r="K4" s="29">
        <f>G4*H4*1.1</f>
        <v>0</v>
      </c>
      <c r="L4" s="13" t="s">
        <v>23</v>
      </c>
      <c r="M4" s="10"/>
      <c r="N4" s="10"/>
      <c r="O4" s="10"/>
      <c r="P4" s="10"/>
    </row>
    <row r="5" spans="1:16" ht="51" customHeight="1">
      <c r="A5" s="17">
        <v>9</v>
      </c>
      <c r="B5" s="26" t="s">
        <v>15</v>
      </c>
      <c r="C5" s="28" t="s">
        <v>16</v>
      </c>
      <c r="D5" s="13" t="s">
        <v>19</v>
      </c>
      <c r="E5" s="9" t="s">
        <v>22</v>
      </c>
      <c r="F5" s="18" t="s">
        <v>11</v>
      </c>
      <c r="G5" s="5">
        <v>0</v>
      </c>
      <c r="H5" s="9">
        <v>29265</v>
      </c>
      <c r="I5" s="15">
        <f>G5*H5</f>
        <v>0</v>
      </c>
      <c r="J5" s="15">
        <f>I5*0.1</f>
        <v>0</v>
      </c>
      <c r="K5" s="29">
        <f>G5*H5*1.1</f>
        <v>0</v>
      </c>
      <c r="L5" s="13" t="s">
        <v>23</v>
      </c>
      <c r="M5" s="10"/>
      <c r="N5" s="10"/>
      <c r="O5" s="10"/>
      <c r="P5" s="10"/>
    </row>
    <row r="6" spans="1:13" ht="30" customHeight="1">
      <c r="A6" s="31"/>
      <c r="B6" s="32"/>
      <c r="C6" s="32"/>
      <c r="D6" s="32"/>
      <c r="E6" s="32"/>
      <c r="F6" s="32"/>
      <c r="G6" s="32"/>
      <c r="H6" s="33"/>
      <c r="I6" s="27">
        <f>SUM(I3:I5)</f>
        <v>104200</v>
      </c>
      <c r="J6" s="27">
        <f>SUM(J3:J5)</f>
        <v>10420</v>
      </c>
      <c r="K6" s="19">
        <f>SUM(K3:K5)</f>
        <v>114620.00000000001</v>
      </c>
      <c r="L6" s="11"/>
      <c r="M6" s="25"/>
    </row>
    <row r="7" spans="3:4" ht="81" customHeight="1">
      <c r="C7" s="14"/>
      <c r="D7" s="14"/>
    </row>
  </sheetData>
  <sheetProtection/>
  <autoFilter ref="A2:L6"/>
  <mergeCells count="2">
    <mergeCell ref="A1:L1"/>
    <mergeCell ref="A6:H6"/>
  </mergeCells>
  <printOptions/>
  <pageMargins left="0.2" right="0.1968503937007874" top="0.7480314960629921" bottom="0.7480314960629921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2014-04-09T10:26:54Z</dcterms:modified>
  <cp:category/>
  <cp:version/>
  <cp:contentType/>
  <cp:contentStatus/>
</cp:coreProperties>
</file>