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понуде'!$A$1:$N$80</definedName>
    <definedName name="_xlnm.Print_Titles" localSheetId="0">'Образац понуде'!$14:$14</definedName>
  </definedNames>
  <calcPr fullCalcOnLoad="1"/>
</workbook>
</file>

<file path=xl/sharedStrings.xml><?xml version="1.0" encoding="utf-8"?>
<sst xmlns="http://schemas.openxmlformats.org/spreadsheetml/2006/main" count="371" uniqueCount="147">
  <si>
    <t>KOLIČINA</t>
  </si>
  <si>
    <t>gastrorezistentna kapsula, tvrda</t>
  </si>
  <si>
    <t>blister, 14 po 20 mg</t>
  </si>
  <si>
    <t>ORTANOL</t>
  </si>
  <si>
    <t>Ufar d.o.o. u saradnji sa Sandoz Pharmaceuticals d.d.</t>
  </si>
  <si>
    <t>gastrorezistentna tableta</t>
  </si>
  <si>
    <t>blister, 14 po 40 mg</t>
  </si>
  <si>
    <t>NOLPAZA</t>
  </si>
  <si>
    <t>Pharmanova d.o.o. u saradnji sa Krka Tovarna Zdravil d.d., Slovenija</t>
  </si>
  <si>
    <t>blister, 28 po 40 mg</t>
  </si>
  <si>
    <t>LARONA</t>
  </si>
  <si>
    <t>bočica plastična, 28 po 30 mg</t>
  </si>
  <si>
    <t>Jadran Galenski Laboratorij d.d.</t>
  </si>
  <si>
    <t>bočica plastična, 28 po 15 mg</t>
  </si>
  <si>
    <t>EMANERA</t>
  </si>
  <si>
    <t>blister, 7 po 20 mg</t>
  </si>
  <si>
    <t>blister, 28 po 20 mg</t>
  </si>
  <si>
    <t>blister, 7 po 40 mg</t>
  </si>
  <si>
    <t>tableta</t>
  </si>
  <si>
    <t>blister, 30 po 10 mg</t>
  </si>
  <si>
    <t>film tableta</t>
  </si>
  <si>
    <t>Slaviamed d.o.o.</t>
  </si>
  <si>
    <t>Pharmanova d.o.o. u  saradnji sa Krka Tovarna Zdravil d.d. Slovenija</t>
  </si>
  <si>
    <t>blister, 30 po 5 mg</t>
  </si>
  <si>
    <t>fiola, 20 po 5 mg</t>
  </si>
  <si>
    <t>FOLACIN</t>
  </si>
  <si>
    <t>blister, 30 po 40 mg</t>
  </si>
  <si>
    <t>blister, 30 po 20 mg</t>
  </si>
  <si>
    <t>tableta sa produženim oslobađanjem</t>
  </si>
  <si>
    <t>blister, 28 po 50 mg</t>
  </si>
  <si>
    <t>blister, 30 po 2,5 mg</t>
  </si>
  <si>
    <t>BYOL</t>
  </si>
  <si>
    <t>Ufar d.o.o. u saradnji sa Sandoz Pharmaceuticals d.d. Slovenija</t>
  </si>
  <si>
    <t>Slaviamed d.o.o. u saradnji sa Krka Tovarna Zdravil d.d, Slovenija</t>
  </si>
  <si>
    <t>BYOL plus</t>
  </si>
  <si>
    <t>blister, 30 po (5 mg + 12,5 mg)</t>
  </si>
  <si>
    <t>tablete</t>
  </si>
  <si>
    <t>Pharmanova d.o.o u saradnji sa Krka Tovarna Zdravil</t>
  </si>
  <si>
    <t>blister, 28 po 2,5 mg</t>
  </si>
  <si>
    <t>blister, 28 po 5 mg</t>
  </si>
  <si>
    <t>blister, 28 po 1,25 mg</t>
  </si>
  <si>
    <t>blister, 28 po 10 mg</t>
  </si>
  <si>
    <t>AMPRIL</t>
  </si>
  <si>
    <t>AMPRIL HD</t>
  </si>
  <si>
    <t>28 po (5 mg + 25 mg)</t>
  </si>
  <si>
    <t xml:space="preserve">AMPRIL- HL </t>
  </si>
  <si>
    <t>blister, 28 po (2.5mg+12.5mg)</t>
  </si>
  <si>
    <t>VASILIP</t>
  </si>
  <si>
    <t xml:space="preserve">Slaviamed d.o.o. </t>
  </si>
  <si>
    <t>ATORIS</t>
  </si>
  <si>
    <t>ROXERA</t>
  </si>
  <si>
    <t>blister, 30 po 4mg</t>
  </si>
  <si>
    <t>oralna disperzibilna tableta</t>
  </si>
  <si>
    <t>blister, 28 po 100 mg</t>
  </si>
  <si>
    <t>ZALASTA</t>
  </si>
  <si>
    <t>ZALASTA Q-Tab</t>
  </si>
  <si>
    <t>ASENTRA</t>
  </si>
  <si>
    <t>ELICEA</t>
  </si>
  <si>
    <t>blister, 28 po 10mg</t>
  </si>
  <si>
    <t>ZYLLT</t>
  </si>
  <si>
    <t>blister, 28 po 75 mg</t>
  </si>
  <si>
    <t>PRENESSA</t>
  </si>
  <si>
    <t>blister, 30 po 2mg</t>
  </si>
  <si>
    <t>Pharmanova d.o.o u saradnji sa Krka tovarna zdravil</t>
  </si>
  <si>
    <t>blister, 30 po 8mg</t>
  </si>
  <si>
    <t>CO-PRENESSA</t>
  </si>
  <si>
    <t>blister, 30 po (8 mg + 2,5 mg)</t>
  </si>
  <si>
    <t>LORISTA H</t>
  </si>
  <si>
    <t>blister, 28 po (50 mg + 12,5 mg)</t>
  </si>
  <si>
    <t>LORISTA H 100</t>
  </si>
  <si>
    <t>blister, 28 po (100 mg + 12,5 mg)</t>
  </si>
  <si>
    <t>LORISTA HD</t>
  </si>
  <si>
    <t>blister, 28 po (100 mg + 25 mg)</t>
  </si>
  <si>
    <t>VALSACOMBI</t>
  </si>
  <si>
    <t>blister, 28 po (160 mg + 12,5 mg)</t>
  </si>
  <si>
    <t>blister, 28 po (160 mg + 25 mg)</t>
  </si>
  <si>
    <t>blister ,28 po (80mg+12,5mg)</t>
  </si>
  <si>
    <t>blister, 14 po 500 mg</t>
  </si>
  <si>
    <t>FROMILID UNO</t>
  </si>
  <si>
    <t>blister, 7 po 500 mg</t>
  </si>
  <si>
    <t>blister, 3 po 500 mg</t>
  </si>
  <si>
    <t>AZIBIOT</t>
  </si>
  <si>
    <t>YASNAL</t>
  </si>
  <si>
    <t>УПУТСТВО: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</si>
  <si>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</si>
  <si>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</si>
  <si>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</si>
  <si>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</si>
  <si>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</si>
  <si>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</si>
  <si>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</si>
  <si>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- уз понуду достави, у електронском облику (ексел фајл), на CD/DVD-у, непотписану копију попуњеног обрасца понуде.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</si>
  <si>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</si>
  <si>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>Рок испоруке се уноси у сатима, при чему не може бити краћи од 24 h а дужи од 72 h, oд дана пријема писменог захтева купца.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</si>
  <si>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</si>
  <si>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</si>
  <si>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</si>
  <si>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</si>
  <si>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</si>
  <si>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</si>
  <si>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оригинално паковање</t>
  </si>
  <si>
    <t>ИНН</t>
  </si>
  <si>
    <t>ЈКЛ</t>
  </si>
  <si>
    <t>ПАРТИЈА</t>
  </si>
  <si>
    <t>ПРЕДМЕТ НАБАВКЕ (ЗАШТИЋЕНИ НАЗИВ)
(ZAŠTIĆENO IME LEKA)</t>
  </si>
  <si>
    <t>ФАРМАЦЕУТСКИ ОБЛИК</t>
  </si>
  <si>
    <t>ПАКОВАЊЕ И ЈАЧИНА ЛЕКА</t>
  </si>
  <si>
    <t>НАЗИВ ПРОИЗВОЂАЧА ЛЕКА</t>
  </si>
  <si>
    <t>ЈЕДИНИЦА МЕРЕ</t>
  </si>
  <si>
    <t>КОЛИЧИНА</t>
  </si>
  <si>
    <t>ЈЕДИНИЧНА ЦЕНА</t>
  </si>
  <si>
    <t>УКУПНА ЦЕНА БЕЗ ПДВ-А</t>
  </si>
  <si>
    <t>ИЗНОС ПДВ-А</t>
  </si>
  <si>
    <t>УКУПНА ЦЕНА СА ПДВ-ОМ</t>
  </si>
  <si>
    <t>omeprazol</t>
  </si>
  <si>
    <t>pantoprazol</t>
  </si>
  <si>
    <t>lansoprazol</t>
  </si>
  <si>
    <t>esomeprazol</t>
  </si>
  <si>
    <t>klopidogrel</t>
  </si>
  <si>
    <t>folna kiselina</t>
  </si>
  <si>
    <t>bisoprolol</t>
  </si>
  <si>
    <t>bisoprolol, hidrohlortiazid</t>
  </si>
  <si>
    <t>perindopril</t>
  </si>
  <si>
    <t>ramipril</t>
  </si>
  <si>
    <t>perindopril, indapamid</t>
  </si>
  <si>
    <t>ramipril, hidrohlortiazid</t>
  </si>
  <si>
    <t>losartan, hidrohlortiazid</t>
  </si>
  <si>
    <t>valsartan, hidrohlortiazid</t>
  </si>
  <si>
    <t>simvastatin</t>
  </si>
  <si>
    <t>atorvastatin</t>
  </si>
  <si>
    <t>rosuvastatin</t>
  </si>
  <si>
    <t>klaritromicin</t>
  </si>
  <si>
    <t>azitromicin</t>
  </si>
  <si>
    <t>olanzapin</t>
  </si>
  <si>
    <t>Pharmanova d.o.o. u saradnji sa Krka, Tovarna Zdravil d.d., Slovenija</t>
  </si>
  <si>
    <t>sertralin</t>
  </si>
  <si>
    <t>escitalopram</t>
  </si>
  <si>
    <t>donepezil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</si>
  <si>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</si>
  <si>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 xml:space="preserve">Рок испоруке износи  _________________ од дана пријема писменог захтева купца. </t>
  </si>
  <si>
    <t>Рок важења понуде је ______________ дана од дана отварања понуда</t>
  </si>
  <si>
    <t>М.П.</t>
  </si>
  <si>
    <t>Овлашћено лице понуђача:</t>
  </si>
  <si>
    <t>УКУПНА ВРЕДНОСТ ПОНУДЕ БЕЗ ПДВ-А</t>
  </si>
  <si>
    <t>УКУПНА ВРЕДНОСТ ПОНУДЕ СА ПДВ-ОМ</t>
  </si>
  <si>
    <t xml:space="preserve">ПРИЛОГ 3 - ОБРАЗАЦ БР. 4.1 - ПОНУДА ЗА ЈАВНУ НАБАВКУ ЛЕКОВА СА А И А1 ЛИСТЕ ЛЕКОВА - ПОНОВЉЕНИ ПОСТУПАК ЗА 55 ПАРТИЈА, КОЈИ У СЕБИ САДРЖИ ОБРАЗАЦ СТРУКТУРЕ ЦЕНЕ СА УПУТСТВОМ КАКО ДА СЕ ПОПУНИ  </t>
  </si>
  <si>
    <t xml:space="preserve">Поводом позива за подношење понуде бр. 404-1-76/15-5 од 19.10.2015. године за јавну набавку Лекови са А и А1 Листе лекова  (поновљени поступак за 55 партија) – бр. ЈН: 404-4-110/15-87, објављеног на Порталу јавних набавки дана 19.10.2015. године, подносим понуду како следи:
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</si>
</sst>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.00\ &quot;Din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62" applyFont="1" applyFill="1" applyAlignment="1">
      <alignment horizontal="center" vertical="center"/>
      <protection/>
    </xf>
    <xf numFmtId="0" fontId="11" fillId="0" borderId="0" xfId="0" applyFont="1" applyFill="1" applyAlignment="1">
      <alignment horizontal="center" vertical="center" wrapText="1"/>
    </xf>
    <xf numFmtId="0" fontId="11" fillId="0" borderId="0" xfId="62" applyFont="1" applyFill="1" applyAlignment="1">
      <alignment horizontal="center" vertical="center"/>
      <protection/>
    </xf>
    <xf numFmtId="0" fontId="12" fillId="0" borderId="10" xfId="62" applyFont="1" applyFill="1" applyBorder="1" applyAlignment="1" applyProtection="1">
      <alignment vertical="center" wrapText="1"/>
      <protection locked="0"/>
    </xf>
    <xf numFmtId="49" fontId="12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justify" wrapText="1"/>
    </xf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10" fillId="0" borderId="0" xfId="62" applyNumberFormat="1" applyFont="1" applyFill="1" applyAlignment="1">
      <alignment horizontal="right" vertical="center"/>
      <protection/>
    </xf>
    <xf numFmtId="3" fontId="11" fillId="0" borderId="0" xfId="62" applyNumberFormat="1" applyFont="1" applyFill="1" applyAlignment="1">
      <alignment horizontal="right" vertical="center"/>
      <protection/>
    </xf>
    <xf numFmtId="0" fontId="11" fillId="0" borderId="0" xfId="0" applyFont="1" applyFill="1" applyAlignment="1">
      <alignment horizontal="right" vertical="justify" wrapText="1"/>
    </xf>
    <xf numFmtId="49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/>
    </xf>
    <xf numFmtId="3" fontId="12" fillId="0" borderId="12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3" fontId="13" fillId="0" borderId="11" xfId="6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3" fillId="0" borderId="0" xfId="62" applyFont="1" applyFill="1" applyBorder="1" applyAlignment="1">
      <alignment horizontal="right" vertical="center" wrapText="1"/>
      <protection/>
    </xf>
    <xf numFmtId="170" fontId="12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6" fillId="0" borderId="13" xfId="58" applyFont="1" applyFill="1" applyBorder="1" applyAlignment="1">
      <alignment horizontal="center" vertical="center" wrapText="1"/>
      <protection/>
    </xf>
    <xf numFmtId="3" fontId="16" fillId="0" borderId="13" xfId="58" applyNumberFormat="1" applyFont="1" applyFill="1" applyBorder="1" applyAlignment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49" fontId="16" fillId="0" borderId="13" xfId="58" applyNumberFormat="1" applyFont="1" applyFill="1" applyBorder="1" applyAlignment="1">
      <alignment horizontal="center" vertical="center"/>
      <protection/>
    </xf>
    <xf numFmtId="0" fontId="16" fillId="0" borderId="13" xfId="60" applyFont="1" applyFill="1" applyBorder="1" applyAlignment="1">
      <alignment horizontal="center" vertical="center" wrapText="1"/>
      <protection/>
    </xf>
    <xf numFmtId="3" fontId="16" fillId="0" borderId="13" xfId="60" applyNumberFormat="1" applyFont="1" applyFill="1" applyBorder="1" applyAlignment="1">
      <alignment horizontal="center" vertical="center" wrapText="1"/>
      <protection/>
    </xf>
    <xf numFmtId="0" fontId="16" fillId="0" borderId="13" xfId="0" applyFont="1" applyFill="1" applyBorder="1" applyAlignment="1">
      <alignment horizontal="center" vertical="center"/>
    </xf>
    <xf numFmtId="174" fontId="12" fillId="0" borderId="13" xfId="0" applyNumberFormat="1" applyFont="1" applyFill="1" applyBorder="1" applyAlignment="1" applyProtection="1">
      <alignment horizontal="right" vertical="center" wrapText="1"/>
      <protection locked="0"/>
    </xf>
    <xf numFmtId="170" fontId="12" fillId="0" borderId="13" xfId="0" applyNumberFormat="1" applyFont="1" applyFill="1" applyBorder="1" applyAlignment="1">
      <alignment horizontal="right" vertical="center" wrapText="1"/>
    </xf>
    <xf numFmtId="0" fontId="13" fillId="0" borderId="14" xfId="64" applyFont="1" applyFill="1" applyBorder="1" applyAlignment="1">
      <alignment horizontal="center" vertical="center" wrapText="1"/>
      <protection/>
    </xf>
    <xf numFmtId="49" fontId="13" fillId="0" borderId="15" xfId="64" applyNumberFormat="1" applyFont="1" applyFill="1" applyBorder="1" applyAlignment="1">
      <alignment horizontal="center" vertical="center" wrapText="1"/>
      <protection/>
    </xf>
    <xf numFmtId="0" fontId="13" fillId="0" borderId="15" xfId="64" applyFont="1" applyFill="1" applyBorder="1" applyAlignment="1">
      <alignment horizontal="center" vertical="center" wrapText="1"/>
      <protection/>
    </xf>
    <xf numFmtId="3" fontId="13" fillId="0" borderId="15" xfId="64" applyNumberFormat="1" applyFont="1" applyFill="1" applyBorder="1" applyAlignment="1">
      <alignment horizontal="center" vertical="center" wrapText="1"/>
      <protection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170" fontId="12" fillId="0" borderId="17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0" xfId="0" applyNumberFormat="1" applyFont="1" applyFill="1" applyAlignment="1">
      <alignment horizontal="center" vertical="center"/>
    </xf>
    <xf numFmtId="49" fontId="12" fillId="0" borderId="0" xfId="62" applyNumberFormat="1" applyFont="1" applyFill="1" applyAlignment="1">
      <alignment horizontal="center" vertical="center" wrapText="1"/>
      <protection/>
    </xf>
    <xf numFmtId="49" fontId="10" fillId="0" borderId="0" xfId="62" applyNumberFormat="1" applyFont="1" applyFill="1" applyAlignment="1">
      <alignment horizontal="center" vertical="center" wrapText="1"/>
      <protection/>
    </xf>
    <xf numFmtId="0" fontId="10" fillId="0" borderId="0" xfId="62" applyFont="1" applyFill="1" applyAlignment="1">
      <alignment horizontal="center" vertical="center" wrapText="1"/>
      <protection/>
    </xf>
    <xf numFmtId="0" fontId="8" fillId="0" borderId="0" xfId="62" applyFont="1" applyFill="1" applyAlignment="1">
      <alignment horizontal="center" vertical="center" wrapText="1"/>
      <protection/>
    </xf>
    <xf numFmtId="0" fontId="16" fillId="0" borderId="18" xfId="58" applyNumberFormat="1" applyFont="1" applyFill="1" applyBorder="1" applyAlignment="1">
      <alignment horizontal="center" vertical="center"/>
      <protection/>
    </xf>
    <xf numFmtId="0" fontId="16" fillId="0" borderId="19" xfId="58" applyFont="1" applyFill="1" applyBorder="1" applyAlignment="1">
      <alignment horizontal="center" vertical="center" wrapText="1"/>
      <protection/>
    </xf>
    <xf numFmtId="0" fontId="16" fillId="0" borderId="18" xfId="0" applyNumberFormat="1" applyFont="1" applyFill="1" applyBorder="1" applyAlignment="1">
      <alignment horizontal="center" vertical="center" wrapText="1"/>
    </xf>
    <xf numFmtId="0" fontId="16" fillId="0" borderId="13" xfId="58" applyFont="1" applyFill="1" applyBorder="1" applyAlignment="1">
      <alignment horizontal="center" vertical="center"/>
      <protection/>
    </xf>
    <xf numFmtId="49" fontId="16" fillId="0" borderId="18" xfId="58" applyNumberFormat="1" applyFont="1" applyFill="1" applyBorder="1" applyAlignment="1">
      <alignment horizontal="center" vertical="center"/>
      <protection/>
    </xf>
    <xf numFmtId="49" fontId="16" fillId="0" borderId="18" xfId="60" applyNumberFormat="1" applyFont="1" applyFill="1" applyBorder="1" applyAlignment="1">
      <alignment horizontal="center" vertical="center" wrapText="1"/>
      <protection/>
    </xf>
    <xf numFmtId="0" fontId="16" fillId="0" borderId="13" xfId="58" applyNumberFormat="1" applyFont="1" applyFill="1" applyBorder="1" applyAlignment="1">
      <alignment horizontal="center" vertical="center"/>
      <protection/>
    </xf>
    <xf numFmtId="0" fontId="16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justify" wrapText="1"/>
    </xf>
    <xf numFmtId="0" fontId="11" fillId="0" borderId="0" xfId="0" applyFont="1" applyFill="1" applyBorder="1" applyAlignment="1">
      <alignment horizontal="center" vertical="justify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3" fillId="0" borderId="21" xfId="62" applyFont="1" applyFill="1" applyBorder="1" applyAlignment="1">
      <alignment horizontal="right" vertical="center"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3" fillId="0" borderId="24" xfId="62" applyFont="1" applyFill="1" applyBorder="1" applyAlignment="1">
      <alignment horizontal="right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70" fontId="12" fillId="0" borderId="27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170" fontId="12" fillId="0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49" fontId="8" fillId="0" borderId="0" xfId="62" applyNumberFormat="1" applyFont="1" applyFill="1" applyAlignment="1">
      <alignment horizontal="left" vertical="center" wrapText="1"/>
      <protection/>
    </xf>
    <xf numFmtId="0" fontId="8" fillId="0" borderId="0" xfId="62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/>
    </xf>
    <xf numFmtId="3" fontId="14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10" xfId="60"/>
    <cellStyle name="Normal 2 3" xfId="61"/>
    <cellStyle name="Normal 3" xfId="62"/>
    <cellStyle name="Normal 7" xfId="63"/>
    <cellStyle name="Normal_Priznto djutur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0"/>
  <sheetViews>
    <sheetView showGridLines="0" tabSelected="1" zoomScale="80" zoomScaleNormal="80" zoomScalePageLayoutView="60" workbookViewId="0" topLeftCell="A1">
      <selection activeCell="E12" sqref="E12"/>
    </sheetView>
  </sheetViews>
  <sheetFormatPr defaultColWidth="9.00390625" defaultRowHeight="15"/>
  <cols>
    <col min="1" max="1" width="6.8515625" style="1" customWidth="1"/>
    <col min="2" max="2" width="15.421875" style="44" customWidth="1"/>
    <col min="3" max="3" width="15.421875" style="12" customWidth="1"/>
    <col min="4" max="4" width="24.7109375" style="1" customWidth="1"/>
    <col min="5" max="5" width="21.00390625" style="1" customWidth="1"/>
    <col min="6" max="6" width="20.28125" style="12" customWidth="1"/>
    <col min="7" max="7" width="19.57421875" style="1" customWidth="1"/>
    <col min="8" max="8" width="15.28125" style="13" customWidth="1"/>
    <col min="9" max="9" width="13.00390625" style="14" customWidth="1"/>
    <col min="10" max="10" width="15.57421875" style="15" customWidth="1"/>
    <col min="11" max="11" width="24.140625" style="15" customWidth="1"/>
    <col min="12" max="12" width="23.421875" style="15" customWidth="1"/>
    <col min="13" max="13" width="22.57421875" style="15" customWidth="1"/>
    <col min="14" max="14" width="9.00390625" style="65" hidden="1" customWidth="1"/>
    <col min="15" max="15" width="16.00390625" style="11" customWidth="1"/>
    <col min="16" max="16" width="13.00390625" style="14" hidden="1" customWidth="1"/>
    <col min="17" max="17" width="9.8515625" style="33" hidden="1" customWidth="1"/>
    <col min="18" max="18" width="9.00390625" style="35" customWidth="1"/>
    <col min="19" max="16384" width="9.00390625" style="11" customWidth="1"/>
  </cols>
  <sheetData>
    <row r="1" spans="1:18" s="40" customFormat="1" ht="15.75" customHeight="1">
      <c r="A1" s="80" t="s">
        <v>145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64"/>
      <c r="Q1" s="41"/>
      <c r="R1" s="42"/>
    </row>
    <row r="2" spans="1:16" ht="12.75" customHeight="1">
      <c r="A2" s="8"/>
      <c r="B2" s="43"/>
      <c r="C2" s="9"/>
      <c r="D2" s="10"/>
      <c r="E2" s="10"/>
      <c r="F2" s="10"/>
      <c r="G2" s="10"/>
      <c r="H2" s="8"/>
      <c r="I2" s="8"/>
      <c r="J2" s="8"/>
      <c r="K2" s="8"/>
      <c r="L2" s="8"/>
      <c r="M2" s="8"/>
      <c r="P2" s="8"/>
    </row>
    <row r="3" ht="12.75" customHeight="1"/>
    <row r="4" spans="1:18" s="105" customFormat="1" ht="12.75" customHeight="1">
      <c r="A4" s="103" t="s">
        <v>146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4"/>
      <c r="Q4" s="106"/>
      <c r="R4" s="107"/>
    </row>
    <row r="5" spans="1:18" s="105" customFormat="1" ht="12.75" customHeigh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4"/>
      <c r="Q5" s="106"/>
      <c r="R5" s="107"/>
    </row>
    <row r="6" spans="1:16" ht="12.75" customHeight="1">
      <c r="A6" s="16"/>
      <c r="C6" s="17"/>
      <c r="D6" s="18"/>
      <c r="E6" s="18"/>
      <c r="F6" s="17"/>
      <c r="G6" s="18"/>
      <c r="H6" s="16"/>
      <c r="I6" s="16"/>
      <c r="J6" s="16"/>
      <c r="K6" s="16"/>
      <c r="L6" s="16"/>
      <c r="M6" s="16"/>
      <c r="P6" s="16"/>
    </row>
    <row r="7" spans="1:16" ht="12.75" customHeight="1">
      <c r="A7" s="81" t="s">
        <v>94</v>
      </c>
      <c r="B7" s="81"/>
      <c r="C7" s="81"/>
      <c r="D7" s="81"/>
      <c r="E7" s="18"/>
      <c r="F7" s="17"/>
      <c r="G7" s="18"/>
      <c r="H7" s="16"/>
      <c r="I7" s="16"/>
      <c r="K7" s="81" t="s">
        <v>97</v>
      </c>
      <c r="L7" s="81"/>
      <c r="M7" s="81"/>
      <c r="P7" s="16"/>
    </row>
    <row r="8" spans="1:16" ht="26.25" customHeight="1">
      <c r="A8" s="5"/>
      <c r="B8" s="6"/>
      <c r="C8" s="6"/>
      <c r="D8" s="7"/>
      <c r="E8" s="18"/>
      <c r="F8" s="17"/>
      <c r="G8" s="18"/>
      <c r="H8" s="16"/>
      <c r="I8" s="16"/>
      <c r="J8" s="19"/>
      <c r="K8" s="5"/>
      <c r="L8" s="5"/>
      <c r="M8" s="5"/>
      <c r="P8" s="16"/>
    </row>
    <row r="9" spans="1:16" ht="12.75" customHeight="1">
      <c r="A9" s="82" t="s">
        <v>95</v>
      </c>
      <c r="B9" s="82"/>
      <c r="C9" s="82"/>
      <c r="D9" s="82"/>
      <c r="E9" s="18"/>
      <c r="F9" s="17"/>
      <c r="G9" s="18"/>
      <c r="H9" s="16"/>
      <c r="I9" s="16"/>
      <c r="J9" s="16"/>
      <c r="K9" s="82" t="s">
        <v>98</v>
      </c>
      <c r="L9" s="82"/>
      <c r="M9" s="82"/>
      <c r="P9" s="16"/>
    </row>
    <row r="10" spans="1:16" ht="30" customHeight="1">
      <c r="A10" s="5"/>
      <c r="B10" s="6"/>
      <c r="C10" s="6"/>
      <c r="D10" s="7"/>
      <c r="E10" s="18"/>
      <c r="F10" s="17"/>
      <c r="G10" s="18"/>
      <c r="H10" s="16"/>
      <c r="I10" s="16"/>
      <c r="J10" s="16"/>
      <c r="K10" s="5"/>
      <c r="L10" s="5"/>
      <c r="M10" s="5"/>
      <c r="P10" s="16"/>
    </row>
    <row r="11" spans="1:16" ht="12.75" customHeight="1">
      <c r="A11" s="82" t="s">
        <v>96</v>
      </c>
      <c r="B11" s="82"/>
      <c r="C11" s="82"/>
      <c r="D11" s="82"/>
      <c r="E11" s="18"/>
      <c r="F11" s="17"/>
      <c r="G11" s="18"/>
      <c r="H11" s="16"/>
      <c r="I11" s="16"/>
      <c r="J11" s="16"/>
      <c r="K11" s="82" t="s">
        <v>99</v>
      </c>
      <c r="L11" s="82"/>
      <c r="M11" s="82"/>
      <c r="P11" s="16"/>
    </row>
    <row r="12" spans="1:16" ht="27.75" customHeight="1">
      <c r="A12" s="5"/>
      <c r="B12" s="6"/>
      <c r="C12" s="6"/>
      <c r="D12" s="7"/>
      <c r="E12" s="18"/>
      <c r="F12" s="17"/>
      <c r="G12" s="18"/>
      <c r="H12" s="16"/>
      <c r="I12" s="16"/>
      <c r="J12" s="16"/>
      <c r="K12" s="20"/>
      <c r="L12" s="20"/>
      <c r="M12" s="20"/>
      <c r="N12" s="66"/>
      <c r="P12" s="16"/>
    </row>
    <row r="13" spans="1:18" s="24" customFormat="1" ht="20.25" customHeight="1" thickBot="1">
      <c r="A13" s="21"/>
      <c r="B13" s="45"/>
      <c r="C13" s="22"/>
      <c r="D13" s="21"/>
      <c r="E13" s="21"/>
      <c r="F13" s="22"/>
      <c r="G13" s="21"/>
      <c r="H13" s="21"/>
      <c r="I13" s="21"/>
      <c r="J13" s="23"/>
      <c r="K13" s="23"/>
      <c r="L13" s="23"/>
      <c r="M13" s="23"/>
      <c r="N13" s="63"/>
      <c r="P13" s="21"/>
      <c r="Q13" s="39"/>
      <c r="R13" s="36"/>
    </row>
    <row r="14" spans="1:18" s="24" customFormat="1" ht="46.5" customHeight="1" thickBot="1">
      <c r="A14" s="56" t="s">
        <v>103</v>
      </c>
      <c r="B14" s="57" t="s">
        <v>102</v>
      </c>
      <c r="C14" s="57" t="s">
        <v>101</v>
      </c>
      <c r="D14" s="58" t="s">
        <v>104</v>
      </c>
      <c r="E14" s="58" t="s">
        <v>105</v>
      </c>
      <c r="F14" s="57" t="s">
        <v>106</v>
      </c>
      <c r="G14" s="58" t="s">
        <v>107</v>
      </c>
      <c r="H14" s="58" t="s">
        <v>108</v>
      </c>
      <c r="I14" s="59" t="s">
        <v>109</v>
      </c>
      <c r="J14" s="58" t="s">
        <v>110</v>
      </c>
      <c r="K14" s="60" t="s">
        <v>111</v>
      </c>
      <c r="L14" s="60" t="s">
        <v>112</v>
      </c>
      <c r="M14" s="61" t="s">
        <v>113</v>
      </c>
      <c r="N14" s="63"/>
      <c r="P14" s="34" t="s">
        <v>0</v>
      </c>
      <c r="Q14" s="39"/>
      <c r="R14" s="36"/>
    </row>
    <row r="15" spans="1:17" ht="60" customHeight="1" thickBot="1">
      <c r="A15" s="53">
        <v>1</v>
      </c>
      <c r="B15" s="72">
        <v>1122846</v>
      </c>
      <c r="C15" s="46" t="s">
        <v>114</v>
      </c>
      <c r="D15" s="46" t="s">
        <v>3</v>
      </c>
      <c r="E15" s="46" t="s">
        <v>1</v>
      </c>
      <c r="F15" s="46" t="s">
        <v>2</v>
      </c>
      <c r="G15" s="46" t="s">
        <v>4</v>
      </c>
      <c r="H15" s="73" t="s">
        <v>100</v>
      </c>
      <c r="I15" s="47">
        <v>2500</v>
      </c>
      <c r="J15" s="54"/>
      <c r="K15" s="55">
        <f>I15*J15</f>
        <v>0</v>
      </c>
      <c r="L15" s="55">
        <f>K15*N15</f>
        <v>0</v>
      </c>
      <c r="M15" s="62">
        <f>SUM(K15,L15)</f>
        <v>0</v>
      </c>
      <c r="N15" s="67">
        <v>0.1</v>
      </c>
      <c r="P15" s="32">
        <v>68000</v>
      </c>
      <c r="Q15" s="33">
        <f>P15/2</f>
        <v>34000</v>
      </c>
    </row>
    <row r="16" spans="1:19" ht="60" customHeight="1" thickBot="1">
      <c r="A16" s="53">
        <v>2</v>
      </c>
      <c r="B16" s="72">
        <v>1122920</v>
      </c>
      <c r="C16" s="46" t="s">
        <v>115</v>
      </c>
      <c r="D16" s="46" t="s">
        <v>7</v>
      </c>
      <c r="E16" s="46" t="s">
        <v>5</v>
      </c>
      <c r="F16" s="46" t="s">
        <v>6</v>
      </c>
      <c r="G16" s="46" t="s">
        <v>8</v>
      </c>
      <c r="H16" s="73" t="s">
        <v>100</v>
      </c>
      <c r="I16" s="47">
        <v>32000</v>
      </c>
      <c r="J16" s="54"/>
      <c r="K16" s="55">
        <f aca="true" t="shared" si="0" ref="K16:K69">I16*J16</f>
        <v>0</v>
      </c>
      <c r="L16" s="55">
        <f aca="true" t="shared" si="1" ref="L16:L61">K16*N16</f>
        <v>0</v>
      </c>
      <c r="M16" s="62">
        <f aca="true" t="shared" si="2" ref="M16:M61">SUM(K16,L16)</f>
        <v>0</v>
      </c>
      <c r="N16" s="67">
        <v>0.1</v>
      </c>
      <c r="P16" s="25">
        <v>27000</v>
      </c>
      <c r="Q16" s="33">
        <f aca="true" t="shared" si="3" ref="Q16:Q69">P16/2</f>
        <v>13500</v>
      </c>
      <c r="S16" s="35"/>
    </row>
    <row r="17" spans="1:17" ht="60" customHeight="1" thickBot="1">
      <c r="A17" s="53">
        <v>3</v>
      </c>
      <c r="B17" s="74">
        <v>1122915</v>
      </c>
      <c r="C17" s="48" t="s">
        <v>115</v>
      </c>
      <c r="D17" s="48" t="s">
        <v>7</v>
      </c>
      <c r="E17" s="48" t="s">
        <v>5</v>
      </c>
      <c r="F17" s="48" t="s">
        <v>2</v>
      </c>
      <c r="G17" s="48" t="s">
        <v>8</v>
      </c>
      <c r="H17" s="73" t="s">
        <v>100</v>
      </c>
      <c r="I17" s="49">
        <v>37000</v>
      </c>
      <c r="J17" s="54"/>
      <c r="K17" s="55">
        <f t="shared" si="0"/>
        <v>0</v>
      </c>
      <c r="L17" s="55">
        <f t="shared" si="1"/>
        <v>0</v>
      </c>
      <c r="M17" s="62">
        <f t="shared" si="2"/>
        <v>0</v>
      </c>
      <c r="N17" s="67">
        <v>0.1</v>
      </c>
      <c r="P17" s="32">
        <v>3300</v>
      </c>
      <c r="Q17" s="33">
        <f t="shared" si="3"/>
        <v>1650</v>
      </c>
    </row>
    <row r="18" spans="1:17" ht="60" customHeight="1" thickBot="1">
      <c r="A18" s="53">
        <v>4</v>
      </c>
      <c r="B18" s="74">
        <v>1122916</v>
      </c>
      <c r="C18" s="48" t="s">
        <v>115</v>
      </c>
      <c r="D18" s="48" t="s">
        <v>7</v>
      </c>
      <c r="E18" s="48" t="s">
        <v>5</v>
      </c>
      <c r="F18" s="48" t="s">
        <v>16</v>
      </c>
      <c r="G18" s="48" t="s">
        <v>8</v>
      </c>
      <c r="H18" s="73" t="s">
        <v>100</v>
      </c>
      <c r="I18" s="49">
        <v>2450</v>
      </c>
      <c r="J18" s="54"/>
      <c r="K18" s="55">
        <f t="shared" si="0"/>
        <v>0</v>
      </c>
      <c r="L18" s="55">
        <f t="shared" si="1"/>
        <v>0</v>
      </c>
      <c r="M18" s="62">
        <f t="shared" si="2"/>
        <v>0</v>
      </c>
      <c r="N18" s="67">
        <v>0.1</v>
      </c>
      <c r="P18" s="25">
        <v>100</v>
      </c>
      <c r="Q18" s="33">
        <f t="shared" si="3"/>
        <v>50</v>
      </c>
    </row>
    <row r="19" spans="1:17" ht="60" customHeight="1" thickBot="1">
      <c r="A19" s="53">
        <v>5</v>
      </c>
      <c r="B19" s="72">
        <v>1122162</v>
      </c>
      <c r="C19" s="46" t="s">
        <v>116</v>
      </c>
      <c r="D19" s="46" t="s">
        <v>10</v>
      </c>
      <c r="E19" s="46" t="s">
        <v>1</v>
      </c>
      <c r="F19" s="46" t="s">
        <v>11</v>
      </c>
      <c r="G19" s="46" t="s">
        <v>12</v>
      </c>
      <c r="H19" s="73" t="s">
        <v>100</v>
      </c>
      <c r="I19" s="47">
        <v>10</v>
      </c>
      <c r="J19" s="54"/>
      <c r="K19" s="55">
        <f t="shared" si="0"/>
        <v>0</v>
      </c>
      <c r="L19" s="55">
        <f t="shared" si="1"/>
        <v>0</v>
      </c>
      <c r="M19" s="62">
        <f t="shared" si="2"/>
        <v>0</v>
      </c>
      <c r="N19" s="67">
        <v>0.1</v>
      </c>
      <c r="P19" s="32">
        <v>5900</v>
      </c>
      <c r="Q19" s="33">
        <f t="shared" si="3"/>
        <v>2950</v>
      </c>
    </row>
    <row r="20" spans="1:17" ht="60" customHeight="1" thickBot="1">
      <c r="A20" s="53">
        <v>6</v>
      </c>
      <c r="B20" s="72">
        <v>1122163</v>
      </c>
      <c r="C20" s="46" t="s">
        <v>116</v>
      </c>
      <c r="D20" s="46" t="s">
        <v>10</v>
      </c>
      <c r="E20" s="46" t="s">
        <v>1</v>
      </c>
      <c r="F20" s="46" t="s">
        <v>13</v>
      </c>
      <c r="G20" s="46" t="s">
        <v>12</v>
      </c>
      <c r="H20" s="73" t="s">
        <v>100</v>
      </c>
      <c r="I20" s="47">
        <v>20</v>
      </c>
      <c r="J20" s="54"/>
      <c r="K20" s="55">
        <f t="shared" si="0"/>
        <v>0</v>
      </c>
      <c r="L20" s="55">
        <f t="shared" si="1"/>
        <v>0</v>
      </c>
      <c r="M20" s="62">
        <f t="shared" si="2"/>
        <v>0</v>
      </c>
      <c r="N20" s="67">
        <v>0.1</v>
      </c>
      <c r="P20" s="25">
        <v>300</v>
      </c>
      <c r="Q20" s="33">
        <f t="shared" si="3"/>
        <v>150</v>
      </c>
    </row>
    <row r="21" spans="1:17" ht="60" customHeight="1" thickBot="1">
      <c r="A21" s="53">
        <v>7</v>
      </c>
      <c r="B21" s="72">
        <v>1122859</v>
      </c>
      <c r="C21" s="46" t="s">
        <v>117</v>
      </c>
      <c r="D21" s="46" t="s">
        <v>14</v>
      </c>
      <c r="E21" s="46" t="s">
        <v>1</v>
      </c>
      <c r="F21" s="46" t="s">
        <v>15</v>
      </c>
      <c r="G21" s="46" t="s">
        <v>8</v>
      </c>
      <c r="H21" s="73" t="s">
        <v>100</v>
      </c>
      <c r="I21" s="47">
        <v>7700</v>
      </c>
      <c r="J21" s="54"/>
      <c r="K21" s="55">
        <f t="shared" si="0"/>
        <v>0</v>
      </c>
      <c r="L21" s="55">
        <f t="shared" si="1"/>
        <v>0</v>
      </c>
      <c r="M21" s="62">
        <f t="shared" si="2"/>
        <v>0</v>
      </c>
      <c r="N21" s="67">
        <v>0.1</v>
      </c>
      <c r="P21" s="32">
        <v>100</v>
      </c>
      <c r="Q21" s="33">
        <f t="shared" si="3"/>
        <v>50</v>
      </c>
    </row>
    <row r="22" spans="1:17" ht="60" customHeight="1" thickBot="1">
      <c r="A22" s="53">
        <v>8</v>
      </c>
      <c r="B22" s="72">
        <v>1122882</v>
      </c>
      <c r="C22" s="46" t="s">
        <v>117</v>
      </c>
      <c r="D22" s="46" t="s">
        <v>14</v>
      </c>
      <c r="E22" s="46" t="s">
        <v>1</v>
      </c>
      <c r="F22" s="46" t="s">
        <v>2</v>
      </c>
      <c r="G22" s="46" t="s">
        <v>8</v>
      </c>
      <c r="H22" s="73" t="s">
        <v>100</v>
      </c>
      <c r="I22" s="47">
        <v>950</v>
      </c>
      <c r="J22" s="54"/>
      <c r="K22" s="55">
        <f t="shared" si="0"/>
        <v>0</v>
      </c>
      <c r="L22" s="55">
        <f t="shared" si="1"/>
        <v>0</v>
      </c>
      <c r="M22" s="62">
        <f t="shared" si="2"/>
        <v>0</v>
      </c>
      <c r="N22" s="67">
        <v>0.1</v>
      </c>
      <c r="P22" s="25">
        <v>12600</v>
      </c>
      <c r="Q22" s="33">
        <f t="shared" si="3"/>
        <v>6300</v>
      </c>
    </row>
    <row r="23" spans="1:17" ht="60" customHeight="1" thickBot="1">
      <c r="A23" s="53">
        <v>9</v>
      </c>
      <c r="B23" s="72">
        <v>1122883</v>
      </c>
      <c r="C23" s="46" t="s">
        <v>117</v>
      </c>
      <c r="D23" s="46" t="s">
        <v>14</v>
      </c>
      <c r="E23" s="46" t="s">
        <v>1</v>
      </c>
      <c r="F23" s="46" t="s">
        <v>17</v>
      </c>
      <c r="G23" s="46" t="s">
        <v>8</v>
      </c>
      <c r="H23" s="73" t="s">
        <v>100</v>
      </c>
      <c r="I23" s="47">
        <v>18100</v>
      </c>
      <c r="J23" s="54"/>
      <c r="K23" s="55">
        <f t="shared" si="0"/>
        <v>0</v>
      </c>
      <c r="L23" s="55">
        <f t="shared" si="1"/>
        <v>0</v>
      </c>
      <c r="M23" s="62">
        <f t="shared" si="2"/>
        <v>0</v>
      </c>
      <c r="N23" s="67">
        <v>0.1</v>
      </c>
      <c r="P23" s="32">
        <v>11800</v>
      </c>
      <c r="Q23" s="33">
        <f t="shared" si="3"/>
        <v>5900</v>
      </c>
    </row>
    <row r="24" spans="1:17" ht="60" customHeight="1" thickBot="1">
      <c r="A24" s="53">
        <v>10</v>
      </c>
      <c r="B24" s="72">
        <v>1122864</v>
      </c>
      <c r="C24" s="46" t="s">
        <v>117</v>
      </c>
      <c r="D24" s="46" t="s">
        <v>14</v>
      </c>
      <c r="E24" s="46" t="s">
        <v>1</v>
      </c>
      <c r="F24" s="46" t="s">
        <v>6</v>
      </c>
      <c r="G24" s="46" t="s">
        <v>8</v>
      </c>
      <c r="H24" s="73" t="s">
        <v>100</v>
      </c>
      <c r="I24" s="47">
        <v>1900</v>
      </c>
      <c r="J24" s="54"/>
      <c r="K24" s="55">
        <f t="shared" si="0"/>
        <v>0</v>
      </c>
      <c r="L24" s="55">
        <f t="shared" si="1"/>
        <v>0</v>
      </c>
      <c r="M24" s="62">
        <f t="shared" si="2"/>
        <v>0</v>
      </c>
      <c r="N24" s="67">
        <v>0.1</v>
      </c>
      <c r="P24" s="25">
        <v>12500</v>
      </c>
      <c r="Q24" s="33">
        <f t="shared" si="3"/>
        <v>6250</v>
      </c>
    </row>
    <row r="25" spans="1:17" ht="60" customHeight="1" thickBot="1">
      <c r="A25" s="53">
        <v>11</v>
      </c>
      <c r="B25" s="74">
        <v>1068502</v>
      </c>
      <c r="C25" s="48" t="s">
        <v>118</v>
      </c>
      <c r="D25" s="48" t="s">
        <v>59</v>
      </c>
      <c r="E25" s="48" t="s">
        <v>20</v>
      </c>
      <c r="F25" s="48" t="s">
        <v>60</v>
      </c>
      <c r="G25" s="48" t="s">
        <v>33</v>
      </c>
      <c r="H25" s="73" t="s">
        <v>100</v>
      </c>
      <c r="I25" s="49">
        <v>28150</v>
      </c>
      <c r="J25" s="54"/>
      <c r="K25" s="55">
        <f t="shared" si="0"/>
        <v>0</v>
      </c>
      <c r="L25" s="55">
        <f t="shared" si="1"/>
        <v>0</v>
      </c>
      <c r="M25" s="62">
        <f t="shared" si="2"/>
        <v>0</v>
      </c>
      <c r="N25" s="67">
        <v>0.1</v>
      </c>
      <c r="P25" s="32">
        <v>12500</v>
      </c>
      <c r="Q25" s="33">
        <f t="shared" si="3"/>
        <v>6250</v>
      </c>
    </row>
    <row r="26" spans="1:17" ht="60" customHeight="1" thickBot="1">
      <c r="A26" s="53">
        <v>12</v>
      </c>
      <c r="B26" s="72">
        <v>1061050</v>
      </c>
      <c r="C26" s="75" t="s">
        <v>119</v>
      </c>
      <c r="D26" s="75" t="s">
        <v>25</v>
      </c>
      <c r="E26" s="46" t="s">
        <v>18</v>
      </c>
      <c r="F26" s="46" t="s">
        <v>24</v>
      </c>
      <c r="G26" s="46" t="s">
        <v>12</v>
      </c>
      <c r="H26" s="73" t="s">
        <v>100</v>
      </c>
      <c r="I26" s="47">
        <v>73400</v>
      </c>
      <c r="J26" s="54"/>
      <c r="K26" s="55">
        <f t="shared" si="0"/>
        <v>0</v>
      </c>
      <c r="L26" s="55">
        <f t="shared" si="1"/>
        <v>0</v>
      </c>
      <c r="M26" s="62">
        <f t="shared" si="2"/>
        <v>0</v>
      </c>
      <c r="N26" s="67">
        <v>0.1</v>
      </c>
      <c r="P26" s="25">
        <v>15800</v>
      </c>
      <c r="Q26" s="33">
        <f t="shared" si="3"/>
        <v>7900</v>
      </c>
    </row>
    <row r="27" spans="1:17" ht="60" customHeight="1" thickBot="1">
      <c r="A27" s="53">
        <v>13</v>
      </c>
      <c r="B27" s="72">
        <v>1107026</v>
      </c>
      <c r="C27" s="46" t="s">
        <v>120</v>
      </c>
      <c r="D27" s="46" t="s">
        <v>31</v>
      </c>
      <c r="E27" s="46" t="s">
        <v>20</v>
      </c>
      <c r="F27" s="46" t="s">
        <v>30</v>
      </c>
      <c r="G27" s="46" t="s">
        <v>32</v>
      </c>
      <c r="H27" s="73" t="s">
        <v>100</v>
      </c>
      <c r="I27" s="47">
        <v>12750</v>
      </c>
      <c r="J27" s="54"/>
      <c r="K27" s="55">
        <f t="shared" si="0"/>
        <v>0</v>
      </c>
      <c r="L27" s="55">
        <f t="shared" si="1"/>
        <v>0</v>
      </c>
      <c r="M27" s="62">
        <f t="shared" si="2"/>
        <v>0</v>
      </c>
      <c r="N27" s="67">
        <v>0.1</v>
      </c>
      <c r="P27" s="32">
        <v>200</v>
      </c>
      <c r="Q27" s="33">
        <f t="shared" si="3"/>
        <v>100</v>
      </c>
    </row>
    <row r="28" spans="1:17" ht="60" customHeight="1" thickBot="1">
      <c r="A28" s="53">
        <v>14</v>
      </c>
      <c r="B28" s="72">
        <v>1107027</v>
      </c>
      <c r="C28" s="46" t="s">
        <v>120</v>
      </c>
      <c r="D28" s="46" t="s">
        <v>31</v>
      </c>
      <c r="E28" s="46" t="s">
        <v>20</v>
      </c>
      <c r="F28" s="46" t="s">
        <v>23</v>
      </c>
      <c r="G28" s="46" t="s">
        <v>32</v>
      </c>
      <c r="H28" s="73" t="s">
        <v>100</v>
      </c>
      <c r="I28" s="47">
        <v>96200</v>
      </c>
      <c r="J28" s="54"/>
      <c r="K28" s="55">
        <f t="shared" si="0"/>
        <v>0</v>
      </c>
      <c r="L28" s="55">
        <f t="shared" si="1"/>
        <v>0</v>
      </c>
      <c r="M28" s="62">
        <f t="shared" si="2"/>
        <v>0</v>
      </c>
      <c r="N28" s="67">
        <v>0.1</v>
      </c>
      <c r="P28" s="25">
        <v>14300</v>
      </c>
      <c r="Q28" s="33">
        <f t="shared" si="3"/>
        <v>7150</v>
      </c>
    </row>
    <row r="29" spans="1:17" ht="60" customHeight="1" thickBot="1">
      <c r="A29" s="53">
        <v>15</v>
      </c>
      <c r="B29" s="72">
        <v>1107025</v>
      </c>
      <c r="C29" s="46" t="s">
        <v>120</v>
      </c>
      <c r="D29" s="46" t="s">
        <v>31</v>
      </c>
      <c r="E29" s="46" t="s">
        <v>20</v>
      </c>
      <c r="F29" s="46" t="s">
        <v>19</v>
      </c>
      <c r="G29" s="46" t="s">
        <v>32</v>
      </c>
      <c r="H29" s="73" t="s">
        <v>100</v>
      </c>
      <c r="I29" s="47">
        <v>1850</v>
      </c>
      <c r="J29" s="54"/>
      <c r="K29" s="55">
        <f t="shared" si="0"/>
        <v>0</v>
      </c>
      <c r="L29" s="55">
        <f t="shared" si="1"/>
        <v>0</v>
      </c>
      <c r="M29" s="62">
        <f t="shared" si="2"/>
        <v>0</v>
      </c>
      <c r="N29" s="67">
        <v>0.1</v>
      </c>
      <c r="P29" s="32">
        <v>50</v>
      </c>
      <c r="Q29" s="33">
        <f t="shared" si="3"/>
        <v>25</v>
      </c>
    </row>
    <row r="30" spans="1:17" ht="60" customHeight="1" thickBot="1">
      <c r="A30" s="53">
        <v>16</v>
      </c>
      <c r="B30" s="72">
        <v>1401531</v>
      </c>
      <c r="C30" s="46" t="s">
        <v>121</v>
      </c>
      <c r="D30" s="46" t="s">
        <v>34</v>
      </c>
      <c r="E30" s="46" t="s">
        <v>20</v>
      </c>
      <c r="F30" s="46" t="s">
        <v>35</v>
      </c>
      <c r="G30" s="46" t="s">
        <v>32</v>
      </c>
      <c r="H30" s="73" t="s">
        <v>100</v>
      </c>
      <c r="I30" s="47">
        <v>800</v>
      </c>
      <c r="J30" s="54"/>
      <c r="K30" s="55">
        <f t="shared" si="0"/>
        <v>0</v>
      </c>
      <c r="L30" s="55">
        <f t="shared" si="1"/>
        <v>0</v>
      </c>
      <c r="M30" s="62">
        <f t="shared" si="2"/>
        <v>0</v>
      </c>
      <c r="N30" s="67">
        <v>0.1</v>
      </c>
      <c r="P30" s="25">
        <v>11000</v>
      </c>
      <c r="Q30" s="33">
        <f t="shared" si="3"/>
        <v>5500</v>
      </c>
    </row>
    <row r="31" spans="1:17" ht="60" customHeight="1" thickBot="1">
      <c r="A31" s="53">
        <v>17</v>
      </c>
      <c r="B31" s="74">
        <v>1103900</v>
      </c>
      <c r="C31" s="48" t="s">
        <v>122</v>
      </c>
      <c r="D31" s="48" t="s">
        <v>61</v>
      </c>
      <c r="E31" s="48" t="s">
        <v>36</v>
      </c>
      <c r="F31" s="48" t="s">
        <v>62</v>
      </c>
      <c r="G31" s="48" t="s">
        <v>63</v>
      </c>
      <c r="H31" s="73" t="s">
        <v>100</v>
      </c>
      <c r="I31" s="49">
        <v>900</v>
      </c>
      <c r="J31" s="54"/>
      <c r="K31" s="55">
        <f t="shared" si="0"/>
        <v>0</v>
      </c>
      <c r="L31" s="55">
        <f t="shared" si="1"/>
        <v>0</v>
      </c>
      <c r="M31" s="62">
        <f t="shared" si="2"/>
        <v>0</v>
      </c>
      <c r="N31" s="67">
        <v>0.1</v>
      </c>
      <c r="P31" s="32">
        <v>10000</v>
      </c>
      <c r="Q31" s="33">
        <f t="shared" si="3"/>
        <v>5000</v>
      </c>
    </row>
    <row r="32" spans="1:17" ht="60" customHeight="1" thickBot="1">
      <c r="A32" s="53">
        <v>18</v>
      </c>
      <c r="B32" s="74">
        <v>1103901</v>
      </c>
      <c r="C32" s="48" t="s">
        <v>122</v>
      </c>
      <c r="D32" s="48" t="s">
        <v>61</v>
      </c>
      <c r="E32" s="48" t="s">
        <v>36</v>
      </c>
      <c r="F32" s="48" t="s">
        <v>51</v>
      </c>
      <c r="G32" s="48" t="s">
        <v>63</v>
      </c>
      <c r="H32" s="73" t="s">
        <v>100</v>
      </c>
      <c r="I32" s="49">
        <v>3500</v>
      </c>
      <c r="J32" s="54"/>
      <c r="K32" s="55">
        <f t="shared" si="0"/>
        <v>0</v>
      </c>
      <c r="L32" s="55">
        <f t="shared" si="1"/>
        <v>0</v>
      </c>
      <c r="M32" s="62">
        <f t="shared" si="2"/>
        <v>0</v>
      </c>
      <c r="N32" s="67">
        <v>0.1</v>
      </c>
      <c r="P32" s="25">
        <v>100</v>
      </c>
      <c r="Q32" s="33">
        <f t="shared" si="3"/>
        <v>50</v>
      </c>
    </row>
    <row r="33" spans="1:17" ht="60" customHeight="1" thickBot="1">
      <c r="A33" s="53">
        <v>19</v>
      </c>
      <c r="B33" s="74">
        <v>1103906</v>
      </c>
      <c r="C33" s="48" t="s">
        <v>122</v>
      </c>
      <c r="D33" s="48" t="s">
        <v>61</v>
      </c>
      <c r="E33" s="48" t="s">
        <v>36</v>
      </c>
      <c r="F33" s="48" t="s">
        <v>64</v>
      </c>
      <c r="G33" s="48" t="s">
        <v>63</v>
      </c>
      <c r="H33" s="73" t="s">
        <v>100</v>
      </c>
      <c r="I33" s="49">
        <v>550</v>
      </c>
      <c r="J33" s="54"/>
      <c r="K33" s="55">
        <f t="shared" si="0"/>
        <v>0</v>
      </c>
      <c r="L33" s="55">
        <f t="shared" si="1"/>
        <v>0</v>
      </c>
      <c r="M33" s="62">
        <f t="shared" si="2"/>
        <v>0</v>
      </c>
      <c r="N33" s="67">
        <v>0.1</v>
      </c>
      <c r="P33" s="32">
        <v>100</v>
      </c>
      <c r="Q33" s="33">
        <f t="shared" si="3"/>
        <v>50</v>
      </c>
    </row>
    <row r="34" spans="1:17" ht="60" customHeight="1" thickBot="1">
      <c r="A34" s="53">
        <v>20</v>
      </c>
      <c r="B34" s="72">
        <v>1103251</v>
      </c>
      <c r="C34" s="46" t="s">
        <v>123</v>
      </c>
      <c r="D34" s="46" t="s">
        <v>42</v>
      </c>
      <c r="E34" s="46" t="s">
        <v>18</v>
      </c>
      <c r="F34" s="46" t="s">
        <v>40</v>
      </c>
      <c r="G34" s="46" t="s">
        <v>21</v>
      </c>
      <c r="H34" s="73" t="s">
        <v>100</v>
      </c>
      <c r="I34" s="47">
        <v>8800</v>
      </c>
      <c r="J34" s="54"/>
      <c r="K34" s="55">
        <f t="shared" si="0"/>
        <v>0</v>
      </c>
      <c r="L34" s="55">
        <f t="shared" si="1"/>
        <v>0</v>
      </c>
      <c r="M34" s="62">
        <f t="shared" si="2"/>
        <v>0</v>
      </c>
      <c r="N34" s="67">
        <v>0.1</v>
      </c>
      <c r="P34" s="25">
        <v>1750</v>
      </c>
      <c r="Q34" s="33">
        <f t="shared" si="3"/>
        <v>875</v>
      </c>
    </row>
    <row r="35" spans="1:17" ht="60" customHeight="1" thickBot="1">
      <c r="A35" s="53">
        <v>21</v>
      </c>
      <c r="B35" s="72">
        <v>1103255</v>
      </c>
      <c r="C35" s="46" t="s">
        <v>123</v>
      </c>
      <c r="D35" s="46" t="s">
        <v>42</v>
      </c>
      <c r="E35" s="46" t="s">
        <v>18</v>
      </c>
      <c r="F35" s="46" t="s">
        <v>38</v>
      </c>
      <c r="G35" s="46" t="s">
        <v>21</v>
      </c>
      <c r="H35" s="73" t="s">
        <v>100</v>
      </c>
      <c r="I35" s="47">
        <v>45000</v>
      </c>
      <c r="J35" s="54"/>
      <c r="K35" s="55">
        <f t="shared" si="0"/>
        <v>0</v>
      </c>
      <c r="L35" s="55">
        <f t="shared" si="1"/>
        <v>0</v>
      </c>
      <c r="M35" s="62">
        <f t="shared" si="2"/>
        <v>0</v>
      </c>
      <c r="N35" s="67">
        <v>0.1</v>
      </c>
      <c r="P35" s="32">
        <v>200</v>
      </c>
      <c r="Q35" s="33">
        <f t="shared" si="3"/>
        <v>100</v>
      </c>
    </row>
    <row r="36" spans="1:17" ht="60" customHeight="1" thickBot="1">
      <c r="A36" s="53">
        <v>22</v>
      </c>
      <c r="B36" s="72">
        <v>1103259</v>
      </c>
      <c r="C36" s="46" t="s">
        <v>123</v>
      </c>
      <c r="D36" s="46" t="s">
        <v>42</v>
      </c>
      <c r="E36" s="46" t="s">
        <v>18</v>
      </c>
      <c r="F36" s="46" t="s">
        <v>39</v>
      </c>
      <c r="G36" s="46" t="s">
        <v>21</v>
      </c>
      <c r="H36" s="73" t="s">
        <v>100</v>
      </c>
      <c r="I36" s="47">
        <v>100000</v>
      </c>
      <c r="J36" s="54"/>
      <c r="K36" s="55">
        <f t="shared" si="0"/>
        <v>0</v>
      </c>
      <c r="L36" s="55">
        <f t="shared" si="1"/>
        <v>0</v>
      </c>
      <c r="M36" s="62">
        <f t="shared" si="2"/>
        <v>0</v>
      </c>
      <c r="N36" s="67">
        <v>0.1</v>
      </c>
      <c r="P36" s="25">
        <v>10</v>
      </c>
      <c r="Q36" s="33">
        <f t="shared" si="3"/>
        <v>5</v>
      </c>
    </row>
    <row r="37" spans="1:17" ht="60" customHeight="1" thickBot="1">
      <c r="A37" s="53">
        <v>23</v>
      </c>
      <c r="B37" s="72">
        <v>1103263</v>
      </c>
      <c r="C37" s="46" t="s">
        <v>123</v>
      </c>
      <c r="D37" s="46" t="s">
        <v>42</v>
      </c>
      <c r="E37" s="46" t="s">
        <v>18</v>
      </c>
      <c r="F37" s="46" t="s">
        <v>41</v>
      </c>
      <c r="G37" s="46" t="s">
        <v>21</v>
      </c>
      <c r="H37" s="73" t="s">
        <v>100</v>
      </c>
      <c r="I37" s="47">
        <v>4000</v>
      </c>
      <c r="J37" s="54"/>
      <c r="K37" s="55">
        <f t="shared" si="0"/>
        <v>0</v>
      </c>
      <c r="L37" s="55">
        <f t="shared" si="1"/>
        <v>0</v>
      </c>
      <c r="M37" s="62">
        <f t="shared" si="2"/>
        <v>0</v>
      </c>
      <c r="N37" s="67">
        <v>0.1</v>
      </c>
      <c r="P37" s="32">
        <v>10</v>
      </c>
      <c r="Q37" s="33">
        <f t="shared" si="3"/>
        <v>5</v>
      </c>
    </row>
    <row r="38" spans="1:17" ht="60" customHeight="1" thickBot="1">
      <c r="A38" s="53">
        <v>24</v>
      </c>
      <c r="B38" s="74">
        <v>1401255</v>
      </c>
      <c r="C38" s="48" t="s">
        <v>124</v>
      </c>
      <c r="D38" s="48" t="s">
        <v>65</v>
      </c>
      <c r="E38" s="48" t="s">
        <v>18</v>
      </c>
      <c r="F38" s="48" t="s">
        <v>66</v>
      </c>
      <c r="G38" s="48" t="s">
        <v>8</v>
      </c>
      <c r="H38" s="73" t="s">
        <v>100</v>
      </c>
      <c r="I38" s="49">
        <v>10</v>
      </c>
      <c r="J38" s="54"/>
      <c r="K38" s="55">
        <f t="shared" si="0"/>
        <v>0</v>
      </c>
      <c r="L38" s="55">
        <f t="shared" si="1"/>
        <v>0</v>
      </c>
      <c r="M38" s="62">
        <f t="shared" si="2"/>
        <v>0</v>
      </c>
      <c r="N38" s="67">
        <v>0.1</v>
      </c>
      <c r="P38" s="25">
        <v>200</v>
      </c>
      <c r="Q38" s="33">
        <f t="shared" si="3"/>
        <v>100</v>
      </c>
    </row>
    <row r="39" spans="1:17" ht="60" customHeight="1" thickBot="1">
      <c r="A39" s="53">
        <v>25</v>
      </c>
      <c r="B39" s="72">
        <v>1401131</v>
      </c>
      <c r="C39" s="46" t="s">
        <v>125</v>
      </c>
      <c r="D39" s="46" t="s">
        <v>43</v>
      </c>
      <c r="E39" s="46" t="s">
        <v>18</v>
      </c>
      <c r="F39" s="46" t="s">
        <v>44</v>
      </c>
      <c r="G39" s="46" t="s">
        <v>22</v>
      </c>
      <c r="H39" s="73" t="s">
        <v>100</v>
      </c>
      <c r="I39" s="47">
        <v>152000</v>
      </c>
      <c r="J39" s="54"/>
      <c r="K39" s="55">
        <f t="shared" si="0"/>
        <v>0</v>
      </c>
      <c r="L39" s="55">
        <f t="shared" si="1"/>
        <v>0</v>
      </c>
      <c r="M39" s="62">
        <f t="shared" si="2"/>
        <v>0</v>
      </c>
      <c r="N39" s="67">
        <v>0.1</v>
      </c>
      <c r="P39" s="32">
        <v>2500</v>
      </c>
      <c r="Q39" s="33">
        <f t="shared" si="3"/>
        <v>1250</v>
      </c>
    </row>
    <row r="40" spans="1:17" ht="60" customHeight="1" thickBot="1">
      <c r="A40" s="53">
        <v>26</v>
      </c>
      <c r="B40" s="76">
        <v>1401130</v>
      </c>
      <c r="C40" s="46" t="s">
        <v>125</v>
      </c>
      <c r="D40" s="46" t="s">
        <v>45</v>
      </c>
      <c r="E40" s="46" t="s">
        <v>36</v>
      </c>
      <c r="F40" s="46" t="s">
        <v>46</v>
      </c>
      <c r="G40" s="46" t="s">
        <v>37</v>
      </c>
      <c r="H40" s="73" t="s">
        <v>100</v>
      </c>
      <c r="I40" s="47">
        <v>7400</v>
      </c>
      <c r="J40" s="54"/>
      <c r="K40" s="55">
        <f t="shared" si="0"/>
        <v>0</v>
      </c>
      <c r="L40" s="55">
        <f t="shared" si="1"/>
        <v>0</v>
      </c>
      <c r="M40" s="62">
        <f t="shared" si="2"/>
        <v>0</v>
      </c>
      <c r="N40" s="67">
        <v>0.1</v>
      </c>
      <c r="P40" s="25">
        <v>120000</v>
      </c>
      <c r="Q40" s="33">
        <f t="shared" si="3"/>
        <v>60000</v>
      </c>
    </row>
    <row r="41" spans="1:17" ht="60" customHeight="1" thickBot="1">
      <c r="A41" s="53">
        <v>27</v>
      </c>
      <c r="B41" s="74">
        <v>1401120</v>
      </c>
      <c r="C41" s="48" t="s">
        <v>126</v>
      </c>
      <c r="D41" s="48" t="s">
        <v>67</v>
      </c>
      <c r="E41" s="48" t="s">
        <v>20</v>
      </c>
      <c r="F41" s="48" t="s">
        <v>68</v>
      </c>
      <c r="G41" s="48" t="s">
        <v>8</v>
      </c>
      <c r="H41" s="73" t="s">
        <v>100</v>
      </c>
      <c r="I41" s="49">
        <v>13000</v>
      </c>
      <c r="J41" s="54"/>
      <c r="K41" s="55">
        <f t="shared" si="0"/>
        <v>0</v>
      </c>
      <c r="L41" s="55">
        <f t="shared" si="1"/>
        <v>0</v>
      </c>
      <c r="M41" s="62">
        <f t="shared" si="2"/>
        <v>0</v>
      </c>
      <c r="N41" s="67">
        <v>0.1</v>
      </c>
      <c r="P41" s="32">
        <v>17800</v>
      </c>
      <c r="Q41" s="33">
        <f t="shared" si="3"/>
        <v>8900</v>
      </c>
    </row>
    <row r="42" spans="1:17" ht="60" customHeight="1" thickBot="1">
      <c r="A42" s="53">
        <v>28</v>
      </c>
      <c r="B42" s="74">
        <v>1401126</v>
      </c>
      <c r="C42" s="48" t="s">
        <v>126</v>
      </c>
      <c r="D42" s="48" t="s">
        <v>69</v>
      </c>
      <c r="E42" s="48" t="s">
        <v>20</v>
      </c>
      <c r="F42" s="48" t="s">
        <v>70</v>
      </c>
      <c r="G42" s="48" t="s">
        <v>8</v>
      </c>
      <c r="H42" s="73" t="s">
        <v>100</v>
      </c>
      <c r="I42" s="49">
        <v>25</v>
      </c>
      <c r="J42" s="54"/>
      <c r="K42" s="55">
        <f t="shared" si="0"/>
        <v>0</v>
      </c>
      <c r="L42" s="55">
        <f t="shared" si="1"/>
        <v>0</v>
      </c>
      <c r="M42" s="62">
        <f t="shared" si="2"/>
        <v>0</v>
      </c>
      <c r="N42" s="67">
        <v>0.1</v>
      </c>
      <c r="P42" s="25">
        <v>3000</v>
      </c>
      <c r="Q42" s="33">
        <f t="shared" si="3"/>
        <v>1500</v>
      </c>
    </row>
    <row r="43" spans="1:17" ht="60" customHeight="1" thickBot="1">
      <c r="A43" s="53">
        <v>29</v>
      </c>
      <c r="B43" s="74">
        <v>1401121</v>
      </c>
      <c r="C43" s="48" t="s">
        <v>126</v>
      </c>
      <c r="D43" s="48" t="s">
        <v>71</v>
      </c>
      <c r="E43" s="48" t="s">
        <v>20</v>
      </c>
      <c r="F43" s="48" t="s">
        <v>72</v>
      </c>
      <c r="G43" s="48" t="s">
        <v>8</v>
      </c>
      <c r="H43" s="73" t="s">
        <v>100</v>
      </c>
      <c r="I43" s="49">
        <v>5800</v>
      </c>
      <c r="J43" s="54"/>
      <c r="K43" s="55">
        <f t="shared" si="0"/>
        <v>0</v>
      </c>
      <c r="L43" s="55">
        <f t="shared" si="1"/>
        <v>0</v>
      </c>
      <c r="M43" s="62">
        <f t="shared" si="2"/>
        <v>0</v>
      </c>
      <c r="N43" s="67">
        <v>0.1</v>
      </c>
      <c r="P43" s="32">
        <v>4500</v>
      </c>
      <c r="Q43" s="33">
        <f t="shared" si="3"/>
        <v>2250</v>
      </c>
    </row>
    <row r="44" spans="1:17" ht="60" customHeight="1" thickBot="1">
      <c r="A44" s="53">
        <v>30</v>
      </c>
      <c r="B44" s="74">
        <v>1401926</v>
      </c>
      <c r="C44" s="48" t="s">
        <v>127</v>
      </c>
      <c r="D44" s="48" t="s">
        <v>73</v>
      </c>
      <c r="E44" s="48" t="s">
        <v>20</v>
      </c>
      <c r="F44" s="48" t="s">
        <v>74</v>
      </c>
      <c r="G44" s="48" t="s">
        <v>22</v>
      </c>
      <c r="H44" s="73" t="s">
        <v>100</v>
      </c>
      <c r="I44" s="49">
        <v>14000</v>
      </c>
      <c r="J44" s="54"/>
      <c r="K44" s="55">
        <f t="shared" si="0"/>
        <v>0</v>
      </c>
      <c r="L44" s="55">
        <f t="shared" si="1"/>
        <v>0</v>
      </c>
      <c r="M44" s="62">
        <f t="shared" si="2"/>
        <v>0</v>
      </c>
      <c r="N44" s="67">
        <v>0.1</v>
      </c>
      <c r="P44" s="25">
        <v>10000</v>
      </c>
      <c r="Q44" s="33">
        <f t="shared" si="3"/>
        <v>5000</v>
      </c>
    </row>
    <row r="45" spans="1:17" ht="60" customHeight="1" thickBot="1">
      <c r="A45" s="53">
        <v>31</v>
      </c>
      <c r="B45" s="74">
        <v>1401925</v>
      </c>
      <c r="C45" s="48" t="s">
        <v>127</v>
      </c>
      <c r="D45" s="48" t="s">
        <v>73</v>
      </c>
      <c r="E45" s="48" t="s">
        <v>20</v>
      </c>
      <c r="F45" s="48" t="s">
        <v>75</v>
      </c>
      <c r="G45" s="48" t="s">
        <v>22</v>
      </c>
      <c r="H45" s="73" t="s">
        <v>100</v>
      </c>
      <c r="I45" s="49">
        <v>18400</v>
      </c>
      <c r="J45" s="54"/>
      <c r="K45" s="55">
        <f t="shared" si="0"/>
        <v>0</v>
      </c>
      <c r="L45" s="55">
        <f t="shared" si="1"/>
        <v>0</v>
      </c>
      <c r="M45" s="62">
        <f t="shared" si="2"/>
        <v>0</v>
      </c>
      <c r="N45" s="67">
        <v>0.1</v>
      </c>
      <c r="P45" s="32">
        <v>7000</v>
      </c>
      <c r="Q45" s="33">
        <f t="shared" si="3"/>
        <v>3500</v>
      </c>
    </row>
    <row r="46" spans="1:17" ht="60" customHeight="1" thickBot="1">
      <c r="A46" s="53">
        <v>32</v>
      </c>
      <c r="B46" s="77">
        <v>1401924</v>
      </c>
      <c r="C46" s="51" t="s">
        <v>127</v>
      </c>
      <c r="D46" s="51" t="s">
        <v>73</v>
      </c>
      <c r="E46" s="51" t="s">
        <v>20</v>
      </c>
      <c r="F46" s="51" t="s">
        <v>76</v>
      </c>
      <c r="G46" s="51" t="s">
        <v>37</v>
      </c>
      <c r="H46" s="73" t="s">
        <v>100</v>
      </c>
      <c r="I46" s="52">
        <v>5100</v>
      </c>
      <c r="J46" s="54"/>
      <c r="K46" s="55">
        <f t="shared" si="0"/>
        <v>0</v>
      </c>
      <c r="L46" s="55">
        <f t="shared" si="1"/>
        <v>0</v>
      </c>
      <c r="M46" s="62">
        <f t="shared" si="2"/>
        <v>0</v>
      </c>
      <c r="N46" s="67">
        <v>0.1</v>
      </c>
      <c r="P46" s="25">
        <v>10000</v>
      </c>
      <c r="Q46" s="33">
        <f t="shared" si="3"/>
        <v>5000</v>
      </c>
    </row>
    <row r="47" spans="1:17" ht="60" customHeight="1" thickBot="1">
      <c r="A47" s="53">
        <v>33</v>
      </c>
      <c r="B47" s="72">
        <v>1104490</v>
      </c>
      <c r="C47" s="46" t="s">
        <v>128</v>
      </c>
      <c r="D47" s="46" t="s">
        <v>47</v>
      </c>
      <c r="E47" s="46" t="s">
        <v>20</v>
      </c>
      <c r="F47" s="46" t="s">
        <v>41</v>
      </c>
      <c r="G47" s="46" t="s">
        <v>48</v>
      </c>
      <c r="H47" s="73" t="s">
        <v>100</v>
      </c>
      <c r="I47" s="47">
        <v>5250</v>
      </c>
      <c r="J47" s="54"/>
      <c r="K47" s="55">
        <f t="shared" si="0"/>
        <v>0</v>
      </c>
      <c r="L47" s="55">
        <f t="shared" si="1"/>
        <v>0</v>
      </c>
      <c r="M47" s="62">
        <f t="shared" si="2"/>
        <v>0</v>
      </c>
      <c r="N47" s="67">
        <v>0.1</v>
      </c>
      <c r="P47" s="32">
        <v>2600</v>
      </c>
      <c r="Q47" s="33">
        <f t="shared" si="3"/>
        <v>1300</v>
      </c>
    </row>
    <row r="48" spans="1:17" ht="60" customHeight="1" thickBot="1">
      <c r="A48" s="53">
        <v>34</v>
      </c>
      <c r="B48" s="72">
        <v>1104491</v>
      </c>
      <c r="C48" s="46" t="s">
        <v>128</v>
      </c>
      <c r="D48" s="46" t="s">
        <v>47</v>
      </c>
      <c r="E48" s="46" t="s">
        <v>20</v>
      </c>
      <c r="F48" s="46" t="s">
        <v>16</v>
      </c>
      <c r="G48" s="46" t="s">
        <v>48</v>
      </c>
      <c r="H48" s="73" t="s">
        <v>100</v>
      </c>
      <c r="I48" s="47">
        <v>6000</v>
      </c>
      <c r="J48" s="54"/>
      <c r="K48" s="55">
        <f t="shared" si="0"/>
        <v>0</v>
      </c>
      <c r="L48" s="55">
        <f t="shared" si="1"/>
        <v>0</v>
      </c>
      <c r="M48" s="62">
        <f t="shared" si="2"/>
        <v>0</v>
      </c>
      <c r="N48" s="67">
        <v>0.1</v>
      </c>
      <c r="P48" s="25">
        <v>7200</v>
      </c>
      <c r="Q48" s="33">
        <f t="shared" si="3"/>
        <v>3600</v>
      </c>
    </row>
    <row r="49" spans="1:17" ht="60" customHeight="1" thickBot="1">
      <c r="A49" s="53">
        <v>35</v>
      </c>
      <c r="B49" s="72">
        <v>1104492</v>
      </c>
      <c r="C49" s="46" t="s">
        <v>128</v>
      </c>
      <c r="D49" s="46" t="s">
        <v>47</v>
      </c>
      <c r="E49" s="46" t="s">
        <v>20</v>
      </c>
      <c r="F49" s="46" t="s">
        <v>9</v>
      </c>
      <c r="G49" s="46" t="s">
        <v>21</v>
      </c>
      <c r="H49" s="73" t="s">
        <v>100</v>
      </c>
      <c r="I49" s="47">
        <v>470</v>
      </c>
      <c r="J49" s="54"/>
      <c r="K49" s="55">
        <f t="shared" si="0"/>
        <v>0</v>
      </c>
      <c r="L49" s="55">
        <f t="shared" si="1"/>
        <v>0</v>
      </c>
      <c r="M49" s="62">
        <f t="shared" si="2"/>
        <v>0</v>
      </c>
      <c r="N49" s="67">
        <v>0.1</v>
      </c>
      <c r="P49" s="32">
        <v>2400</v>
      </c>
      <c r="Q49" s="33">
        <f t="shared" si="3"/>
        <v>1200</v>
      </c>
    </row>
    <row r="50" spans="1:17" ht="60" customHeight="1" thickBot="1">
      <c r="A50" s="53">
        <v>36</v>
      </c>
      <c r="B50" s="72">
        <v>1104520</v>
      </c>
      <c r="C50" s="46" t="s">
        <v>129</v>
      </c>
      <c r="D50" s="46" t="s">
        <v>49</v>
      </c>
      <c r="E50" s="46" t="s">
        <v>20</v>
      </c>
      <c r="F50" s="46" t="s">
        <v>19</v>
      </c>
      <c r="G50" s="46" t="s">
        <v>21</v>
      </c>
      <c r="H50" s="73" t="s">
        <v>100</v>
      </c>
      <c r="I50" s="47">
        <v>32700</v>
      </c>
      <c r="J50" s="54"/>
      <c r="K50" s="55">
        <f t="shared" si="0"/>
        <v>0</v>
      </c>
      <c r="L50" s="55">
        <f t="shared" si="1"/>
        <v>0</v>
      </c>
      <c r="M50" s="62">
        <f t="shared" si="2"/>
        <v>0</v>
      </c>
      <c r="N50" s="67">
        <v>0.1</v>
      </c>
      <c r="P50" s="25">
        <v>300</v>
      </c>
      <c r="Q50" s="33">
        <f t="shared" si="3"/>
        <v>150</v>
      </c>
    </row>
    <row r="51" spans="1:17" ht="60" customHeight="1" thickBot="1">
      <c r="A51" s="53">
        <v>37</v>
      </c>
      <c r="B51" s="72">
        <v>1104522</v>
      </c>
      <c r="C51" s="46" t="s">
        <v>129</v>
      </c>
      <c r="D51" s="46" t="s">
        <v>49</v>
      </c>
      <c r="E51" s="46" t="s">
        <v>20</v>
      </c>
      <c r="F51" s="46" t="s">
        <v>27</v>
      </c>
      <c r="G51" s="46" t="s">
        <v>48</v>
      </c>
      <c r="H51" s="73" t="s">
        <v>100</v>
      </c>
      <c r="I51" s="47">
        <v>46200</v>
      </c>
      <c r="J51" s="54"/>
      <c r="K51" s="55">
        <f t="shared" si="0"/>
        <v>0</v>
      </c>
      <c r="L51" s="55">
        <f t="shared" si="1"/>
        <v>0</v>
      </c>
      <c r="M51" s="62">
        <f t="shared" si="2"/>
        <v>0</v>
      </c>
      <c r="N51" s="67">
        <v>0.1</v>
      </c>
      <c r="P51" s="32">
        <v>500</v>
      </c>
      <c r="Q51" s="33">
        <f t="shared" si="3"/>
        <v>250</v>
      </c>
    </row>
    <row r="52" spans="1:17" ht="60" customHeight="1" thickBot="1">
      <c r="A52" s="53">
        <v>38</v>
      </c>
      <c r="B52" s="72">
        <v>1104524</v>
      </c>
      <c r="C52" s="46" t="s">
        <v>129</v>
      </c>
      <c r="D52" s="46" t="s">
        <v>49</v>
      </c>
      <c r="E52" s="46" t="s">
        <v>20</v>
      </c>
      <c r="F52" s="46" t="s">
        <v>26</v>
      </c>
      <c r="G52" s="46" t="s">
        <v>33</v>
      </c>
      <c r="H52" s="73" t="s">
        <v>100</v>
      </c>
      <c r="I52" s="47">
        <v>1200</v>
      </c>
      <c r="J52" s="54"/>
      <c r="K52" s="55">
        <f t="shared" si="0"/>
        <v>0</v>
      </c>
      <c r="L52" s="55">
        <f t="shared" si="1"/>
        <v>0</v>
      </c>
      <c r="M52" s="62">
        <f t="shared" si="2"/>
        <v>0</v>
      </c>
      <c r="N52" s="67">
        <v>0.1</v>
      </c>
      <c r="P52" s="25">
        <v>2700</v>
      </c>
      <c r="Q52" s="33">
        <f t="shared" si="3"/>
        <v>1350</v>
      </c>
    </row>
    <row r="53" spans="1:17" ht="60" customHeight="1" thickBot="1">
      <c r="A53" s="53">
        <v>39</v>
      </c>
      <c r="B53" s="72">
        <v>1104727</v>
      </c>
      <c r="C53" s="46" t="s">
        <v>130</v>
      </c>
      <c r="D53" s="46" t="s">
        <v>50</v>
      </c>
      <c r="E53" s="46" t="s">
        <v>20</v>
      </c>
      <c r="F53" s="46" t="s">
        <v>39</v>
      </c>
      <c r="G53" s="46" t="s">
        <v>33</v>
      </c>
      <c r="H53" s="73" t="s">
        <v>100</v>
      </c>
      <c r="I53" s="47">
        <v>3400</v>
      </c>
      <c r="J53" s="54"/>
      <c r="K53" s="55">
        <f t="shared" si="0"/>
        <v>0</v>
      </c>
      <c r="L53" s="55">
        <f>K53*N53</f>
        <v>0</v>
      </c>
      <c r="M53" s="62">
        <f>SUM(K53,L53)</f>
        <v>0</v>
      </c>
      <c r="N53" s="67">
        <v>0.1</v>
      </c>
      <c r="P53" s="32">
        <v>41100</v>
      </c>
      <c r="Q53" s="33">
        <f t="shared" si="3"/>
        <v>20550</v>
      </c>
    </row>
    <row r="54" spans="1:17" ht="60" customHeight="1" thickBot="1">
      <c r="A54" s="53">
        <v>40</v>
      </c>
      <c r="B54" s="72">
        <v>1104725</v>
      </c>
      <c r="C54" s="46" t="s">
        <v>130</v>
      </c>
      <c r="D54" s="46" t="s">
        <v>50</v>
      </c>
      <c r="E54" s="46" t="s">
        <v>20</v>
      </c>
      <c r="F54" s="46" t="s">
        <v>41</v>
      </c>
      <c r="G54" s="46" t="s">
        <v>33</v>
      </c>
      <c r="H54" s="73" t="s">
        <v>100</v>
      </c>
      <c r="I54" s="47">
        <v>5500</v>
      </c>
      <c r="J54" s="54"/>
      <c r="K54" s="55">
        <f t="shared" si="0"/>
        <v>0</v>
      </c>
      <c r="L54" s="55">
        <f t="shared" si="1"/>
        <v>0</v>
      </c>
      <c r="M54" s="62">
        <f t="shared" si="2"/>
        <v>0</v>
      </c>
      <c r="N54" s="67">
        <v>0.1</v>
      </c>
      <c r="P54" s="25">
        <v>2400</v>
      </c>
      <c r="Q54" s="33">
        <f t="shared" si="3"/>
        <v>1200</v>
      </c>
    </row>
    <row r="55" spans="1:17" ht="60" customHeight="1" thickBot="1">
      <c r="A55" s="53">
        <v>41</v>
      </c>
      <c r="B55" s="72">
        <v>1104728</v>
      </c>
      <c r="C55" s="46" t="s">
        <v>130</v>
      </c>
      <c r="D55" s="46" t="s">
        <v>50</v>
      </c>
      <c r="E55" s="46" t="s">
        <v>20</v>
      </c>
      <c r="F55" s="46" t="s">
        <v>16</v>
      </c>
      <c r="G55" s="46" t="s">
        <v>33</v>
      </c>
      <c r="H55" s="73" t="s">
        <v>100</v>
      </c>
      <c r="I55" s="47">
        <v>2500</v>
      </c>
      <c r="J55" s="54"/>
      <c r="K55" s="55">
        <f t="shared" si="0"/>
        <v>0</v>
      </c>
      <c r="L55" s="55">
        <f t="shared" si="1"/>
        <v>0</v>
      </c>
      <c r="M55" s="62">
        <f t="shared" si="2"/>
        <v>0</v>
      </c>
      <c r="N55" s="67">
        <v>0.1</v>
      </c>
      <c r="P55" s="32">
        <v>550</v>
      </c>
      <c r="Q55" s="33">
        <f t="shared" si="3"/>
        <v>275</v>
      </c>
    </row>
    <row r="56" spans="1:17" ht="60" customHeight="1" thickBot="1">
      <c r="A56" s="53">
        <v>42</v>
      </c>
      <c r="B56" s="72">
        <v>1104726</v>
      </c>
      <c r="C56" s="46" t="s">
        <v>130</v>
      </c>
      <c r="D56" s="46" t="s">
        <v>50</v>
      </c>
      <c r="E56" s="46" t="s">
        <v>20</v>
      </c>
      <c r="F56" s="46" t="s">
        <v>9</v>
      </c>
      <c r="G56" s="46" t="s">
        <v>33</v>
      </c>
      <c r="H56" s="73" t="s">
        <v>100</v>
      </c>
      <c r="I56" s="47">
        <v>10</v>
      </c>
      <c r="J56" s="54"/>
      <c r="K56" s="55">
        <f t="shared" si="0"/>
        <v>0</v>
      </c>
      <c r="L56" s="55">
        <f t="shared" si="1"/>
        <v>0</v>
      </c>
      <c r="M56" s="62">
        <f t="shared" si="2"/>
        <v>0</v>
      </c>
      <c r="N56" s="67">
        <v>0.1</v>
      </c>
      <c r="P56" s="25">
        <v>26500</v>
      </c>
      <c r="Q56" s="33">
        <f t="shared" si="3"/>
        <v>13250</v>
      </c>
    </row>
    <row r="57" spans="1:17" ht="60" customHeight="1" thickBot="1">
      <c r="A57" s="53">
        <v>43</v>
      </c>
      <c r="B57" s="74">
        <v>1325651</v>
      </c>
      <c r="C57" s="48" t="s">
        <v>131</v>
      </c>
      <c r="D57" s="48" t="s">
        <v>78</v>
      </c>
      <c r="E57" s="48" t="s">
        <v>28</v>
      </c>
      <c r="F57" s="48" t="s">
        <v>79</v>
      </c>
      <c r="G57" s="48" t="s">
        <v>33</v>
      </c>
      <c r="H57" s="73" t="s">
        <v>100</v>
      </c>
      <c r="I57" s="49">
        <v>46500</v>
      </c>
      <c r="J57" s="54"/>
      <c r="K57" s="55">
        <f t="shared" si="0"/>
        <v>0</v>
      </c>
      <c r="L57" s="55">
        <f t="shared" si="1"/>
        <v>0</v>
      </c>
      <c r="M57" s="62">
        <f t="shared" si="2"/>
        <v>0</v>
      </c>
      <c r="N57" s="67">
        <v>0.1</v>
      </c>
      <c r="P57" s="32">
        <v>7500</v>
      </c>
      <c r="Q57" s="33">
        <f t="shared" si="3"/>
        <v>3750</v>
      </c>
    </row>
    <row r="58" spans="1:17" ht="60" customHeight="1" thickBot="1">
      <c r="A58" s="53">
        <v>44</v>
      </c>
      <c r="B58" s="74">
        <v>1325653</v>
      </c>
      <c r="C58" s="48" t="s">
        <v>131</v>
      </c>
      <c r="D58" s="48" t="s">
        <v>78</v>
      </c>
      <c r="E58" s="48" t="s">
        <v>28</v>
      </c>
      <c r="F58" s="48" t="s">
        <v>77</v>
      </c>
      <c r="G58" s="48" t="s">
        <v>33</v>
      </c>
      <c r="H58" s="73" t="s">
        <v>100</v>
      </c>
      <c r="I58" s="49">
        <v>9000</v>
      </c>
      <c r="J58" s="54"/>
      <c r="K58" s="55">
        <f t="shared" si="0"/>
        <v>0</v>
      </c>
      <c r="L58" s="55">
        <f t="shared" si="1"/>
        <v>0</v>
      </c>
      <c r="M58" s="62">
        <f t="shared" si="2"/>
        <v>0</v>
      </c>
      <c r="N58" s="67">
        <v>0.1</v>
      </c>
      <c r="P58" s="25">
        <v>11600</v>
      </c>
      <c r="Q58" s="33">
        <f t="shared" si="3"/>
        <v>5800</v>
      </c>
    </row>
    <row r="59" spans="1:17" ht="60" customHeight="1" thickBot="1">
      <c r="A59" s="53">
        <v>45</v>
      </c>
      <c r="B59" s="74">
        <v>1325541</v>
      </c>
      <c r="C59" s="48" t="s">
        <v>132</v>
      </c>
      <c r="D59" s="48" t="s">
        <v>81</v>
      </c>
      <c r="E59" s="48" t="s">
        <v>20</v>
      </c>
      <c r="F59" s="48" t="s">
        <v>80</v>
      </c>
      <c r="G59" s="48" t="s">
        <v>33</v>
      </c>
      <c r="H59" s="73" t="s">
        <v>100</v>
      </c>
      <c r="I59" s="49">
        <v>18000</v>
      </c>
      <c r="J59" s="54"/>
      <c r="K59" s="55">
        <f t="shared" si="0"/>
        <v>0</v>
      </c>
      <c r="L59" s="55">
        <f t="shared" si="1"/>
        <v>0</v>
      </c>
      <c r="M59" s="62">
        <f t="shared" si="2"/>
        <v>0</v>
      </c>
      <c r="N59" s="67">
        <v>0.1</v>
      </c>
      <c r="P59" s="32">
        <v>7650</v>
      </c>
      <c r="Q59" s="33">
        <f t="shared" si="3"/>
        <v>3825</v>
      </c>
    </row>
    <row r="60" spans="1:17" ht="60" customHeight="1" thickBot="1">
      <c r="A60" s="53">
        <v>46</v>
      </c>
      <c r="B60" s="78">
        <v>1070015</v>
      </c>
      <c r="C60" s="46" t="s">
        <v>133</v>
      </c>
      <c r="D60" s="46" t="s">
        <v>54</v>
      </c>
      <c r="E60" s="46" t="s">
        <v>18</v>
      </c>
      <c r="F60" s="46" t="s">
        <v>39</v>
      </c>
      <c r="G60" s="46" t="s">
        <v>8</v>
      </c>
      <c r="H60" s="73" t="s">
        <v>100</v>
      </c>
      <c r="I60" s="47">
        <v>8350</v>
      </c>
      <c r="J60" s="54"/>
      <c r="K60" s="55">
        <f t="shared" si="0"/>
        <v>0</v>
      </c>
      <c r="L60" s="55">
        <f t="shared" si="1"/>
        <v>0</v>
      </c>
      <c r="M60" s="62">
        <f t="shared" si="2"/>
        <v>0</v>
      </c>
      <c r="N60" s="67">
        <v>0.1</v>
      </c>
      <c r="P60" s="25">
        <v>20300</v>
      </c>
      <c r="Q60" s="33">
        <f t="shared" si="3"/>
        <v>10150</v>
      </c>
    </row>
    <row r="61" spans="1:17" ht="60" customHeight="1" thickBot="1">
      <c r="A61" s="53">
        <v>47</v>
      </c>
      <c r="B61" s="78">
        <v>1070016</v>
      </c>
      <c r="C61" s="46" t="s">
        <v>133</v>
      </c>
      <c r="D61" s="46" t="s">
        <v>54</v>
      </c>
      <c r="E61" s="46" t="s">
        <v>18</v>
      </c>
      <c r="F61" s="46" t="s">
        <v>41</v>
      </c>
      <c r="G61" s="46" t="s">
        <v>8</v>
      </c>
      <c r="H61" s="73" t="s">
        <v>100</v>
      </c>
      <c r="I61" s="47">
        <v>5030</v>
      </c>
      <c r="J61" s="54"/>
      <c r="K61" s="55">
        <f t="shared" si="0"/>
        <v>0</v>
      </c>
      <c r="L61" s="55">
        <f t="shared" si="1"/>
        <v>0</v>
      </c>
      <c r="M61" s="62">
        <f t="shared" si="2"/>
        <v>0</v>
      </c>
      <c r="N61" s="67">
        <v>0.1</v>
      </c>
      <c r="P61" s="32">
        <v>7750</v>
      </c>
      <c r="Q61" s="33">
        <f t="shared" si="3"/>
        <v>3875</v>
      </c>
    </row>
    <row r="62" spans="1:17" ht="60" customHeight="1" thickBot="1">
      <c r="A62" s="53">
        <v>48</v>
      </c>
      <c r="B62" s="78">
        <v>1070979</v>
      </c>
      <c r="C62" s="46" t="s">
        <v>133</v>
      </c>
      <c r="D62" s="46" t="s">
        <v>55</v>
      </c>
      <c r="E62" s="46" t="s">
        <v>52</v>
      </c>
      <c r="F62" s="46" t="s">
        <v>39</v>
      </c>
      <c r="G62" s="46" t="s">
        <v>8</v>
      </c>
      <c r="H62" s="73" t="s">
        <v>100</v>
      </c>
      <c r="I62" s="47">
        <v>30</v>
      </c>
      <c r="J62" s="54"/>
      <c r="K62" s="55">
        <f t="shared" si="0"/>
        <v>0</v>
      </c>
      <c r="L62" s="55">
        <f>K62*N62</f>
        <v>0</v>
      </c>
      <c r="M62" s="62">
        <f>SUM(K62,L62)</f>
        <v>0</v>
      </c>
      <c r="N62" s="67">
        <v>0.1</v>
      </c>
      <c r="P62" s="25">
        <v>8600</v>
      </c>
      <c r="Q62" s="33">
        <f t="shared" si="3"/>
        <v>4300</v>
      </c>
    </row>
    <row r="63" spans="1:17" ht="60" customHeight="1" thickBot="1">
      <c r="A63" s="53">
        <v>49</v>
      </c>
      <c r="B63" s="78">
        <v>1070975</v>
      </c>
      <c r="C63" s="46" t="s">
        <v>133</v>
      </c>
      <c r="D63" s="46" t="s">
        <v>55</v>
      </c>
      <c r="E63" s="46" t="s">
        <v>52</v>
      </c>
      <c r="F63" s="46" t="s">
        <v>41</v>
      </c>
      <c r="G63" s="46" t="s">
        <v>134</v>
      </c>
      <c r="H63" s="73" t="s">
        <v>100</v>
      </c>
      <c r="I63" s="47">
        <v>70</v>
      </c>
      <c r="J63" s="54"/>
      <c r="K63" s="55">
        <f t="shared" si="0"/>
        <v>0</v>
      </c>
      <c r="L63" s="55">
        <f aca="true" t="shared" si="4" ref="L63:L69">K63*N63</f>
        <v>0</v>
      </c>
      <c r="M63" s="62">
        <f aca="true" t="shared" si="5" ref="M63:M69">SUM(K63,L63)</f>
        <v>0</v>
      </c>
      <c r="N63" s="67">
        <v>0.1</v>
      </c>
      <c r="P63" s="32">
        <v>2200</v>
      </c>
      <c r="Q63" s="33">
        <f t="shared" si="3"/>
        <v>1100</v>
      </c>
    </row>
    <row r="64" spans="1:17" ht="60" customHeight="1" thickBot="1">
      <c r="A64" s="53">
        <v>50</v>
      </c>
      <c r="B64" s="78">
        <v>1072635</v>
      </c>
      <c r="C64" s="46" t="s">
        <v>135</v>
      </c>
      <c r="D64" s="46" t="s">
        <v>56</v>
      </c>
      <c r="E64" s="46" t="s">
        <v>20</v>
      </c>
      <c r="F64" s="46" t="s">
        <v>29</v>
      </c>
      <c r="G64" s="46" t="s">
        <v>33</v>
      </c>
      <c r="H64" s="73" t="s">
        <v>100</v>
      </c>
      <c r="I64" s="47">
        <v>37200</v>
      </c>
      <c r="J64" s="54"/>
      <c r="K64" s="55">
        <f t="shared" si="0"/>
        <v>0</v>
      </c>
      <c r="L64" s="55">
        <f t="shared" si="4"/>
        <v>0</v>
      </c>
      <c r="M64" s="62">
        <f t="shared" si="5"/>
        <v>0</v>
      </c>
      <c r="N64" s="67">
        <v>0.1</v>
      </c>
      <c r="P64" s="25">
        <v>4700</v>
      </c>
      <c r="Q64" s="33">
        <f t="shared" si="3"/>
        <v>2350</v>
      </c>
    </row>
    <row r="65" spans="1:17" ht="60" customHeight="1" thickBot="1">
      <c r="A65" s="53">
        <v>51</v>
      </c>
      <c r="B65" s="75">
        <v>1072636</v>
      </c>
      <c r="C65" s="46" t="s">
        <v>135</v>
      </c>
      <c r="D65" s="46" t="s">
        <v>56</v>
      </c>
      <c r="E65" s="46" t="s">
        <v>20</v>
      </c>
      <c r="F65" s="46" t="s">
        <v>53</v>
      </c>
      <c r="G65" s="46" t="s">
        <v>33</v>
      </c>
      <c r="H65" s="73" t="s">
        <v>100</v>
      </c>
      <c r="I65" s="47">
        <v>7900</v>
      </c>
      <c r="J65" s="54"/>
      <c r="K65" s="55">
        <f t="shared" si="0"/>
        <v>0</v>
      </c>
      <c r="L65" s="55">
        <f t="shared" si="4"/>
        <v>0</v>
      </c>
      <c r="M65" s="62">
        <f t="shared" si="5"/>
        <v>0</v>
      </c>
      <c r="N65" s="67">
        <v>0.1</v>
      </c>
      <c r="P65" s="32">
        <v>60</v>
      </c>
      <c r="Q65" s="33">
        <f t="shared" si="3"/>
        <v>30</v>
      </c>
    </row>
    <row r="66" spans="1:17" ht="60" customHeight="1" thickBot="1">
      <c r="A66" s="53">
        <v>52</v>
      </c>
      <c r="B66" s="78">
        <v>1072627</v>
      </c>
      <c r="C66" s="46" t="s">
        <v>136</v>
      </c>
      <c r="D66" s="46" t="s">
        <v>57</v>
      </c>
      <c r="E66" s="46" t="s">
        <v>20</v>
      </c>
      <c r="F66" s="46" t="s">
        <v>39</v>
      </c>
      <c r="G66" s="46" t="s">
        <v>22</v>
      </c>
      <c r="H66" s="73" t="s">
        <v>100</v>
      </c>
      <c r="I66" s="47">
        <v>18100</v>
      </c>
      <c r="J66" s="54"/>
      <c r="K66" s="55">
        <f t="shared" si="0"/>
        <v>0</v>
      </c>
      <c r="L66" s="55">
        <f t="shared" si="4"/>
        <v>0</v>
      </c>
      <c r="M66" s="62">
        <f t="shared" si="5"/>
        <v>0</v>
      </c>
      <c r="N66" s="67">
        <v>0.1</v>
      </c>
      <c r="P66" s="25">
        <v>100</v>
      </c>
      <c r="Q66" s="33">
        <f t="shared" si="3"/>
        <v>50</v>
      </c>
    </row>
    <row r="67" spans="1:17" ht="60" customHeight="1" thickBot="1">
      <c r="A67" s="53">
        <v>53</v>
      </c>
      <c r="B67" s="50">
        <v>1072628</v>
      </c>
      <c r="C67" s="46" t="s">
        <v>136</v>
      </c>
      <c r="D67" s="46" t="s">
        <v>57</v>
      </c>
      <c r="E67" s="46" t="s">
        <v>20</v>
      </c>
      <c r="F67" s="46" t="s">
        <v>58</v>
      </c>
      <c r="G67" s="46" t="s">
        <v>37</v>
      </c>
      <c r="H67" s="73" t="s">
        <v>100</v>
      </c>
      <c r="I67" s="47">
        <v>13000</v>
      </c>
      <c r="J67" s="54"/>
      <c r="K67" s="55">
        <f t="shared" si="0"/>
        <v>0</v>
      </c>
      <c r="L67" s="55">
        <f t="shared" si="4"/>
        <v>0</v>
      </c>
      <c r="M67" s="62">
        <f t="shared" si="5"/>
        <v>0</v>
      </c>
      <c r="N67" s="67">
        <v>0.1</v>
      </c>
      <c r="P67" s="32">
        <v>900</v>
      </c>
      <c r="Q67" s="33">
        <f t="shared" si="3"/>
        <v>450</v>
      </c>
    </row>
    <row r="68" spans="1:17" ht="60" customHeight="1" thickBot="1">
      <c r="A68" s="53">
        <v>54</v>
      </c>
      <c r="B68" s="79">
        <v>1079030</v>
      </c>
      <c r="C68" s="48" t="s">
        <v>137</v>
      </c>
      <c r="D68" s="48" t="s">
        <v>82</v>
      </c>
      <c r="E68" s="48" t="s">
        <v>20</v>
      </c>
      <c r="F68" s="48" t="s">
        <v>39</v>
      </c>
      <c r="G68" s="48" t="s">
        <v>33</v>
      </c>
      <c r="H68" s="73" t="s">
        <v>100</v>
      </c>
      <c r="I68" s="49">
        <v>1100</v>
      </c>
      <c r="J68" s="54"/>
      <c r="K68" s="55">
        <f t="shared" si="0"/>
        <v>0</v>
      </c>
      <c r="L68" s="55">
        <f t="shared" si="4"/>
        <v>0</v>
      </c>
      <c r="M68" s="62">
        <f t="shared" si="5"/>
        <v>0</v>
      </c>
      <c r="N68" s="67">
        <v>0.1</v>
      </c>
      <c r="P68" s="25">
        <v>1000</v>
      </c>
      <c r="Q68" s="33">
        <f t="shared" si="3"/>
        <v>500</v>
      </c>
    </row>
    <row r="69" spans="1:17" ht="60" customHeight="1">
      <c r="A69" s="53">
        <v>55</v>
      </c>
      <c r="B69" s="79">
        <v>1079031</v>
      </c>
      <c r="C69" s="48" t="s">
        <v>137</v>
      </c>
      <c r="D69" s="48" t="s">
        <v>82</v>
      </c>
      <c r="E69" s="48" t="s">
        <v>20</v>
      </c>
      <c r="F69" s="48" t="s">
        <v>41</v>
      </c>
      <c r="G69" s="48" t="s">
        <v>33</v>
      </c>
      <c r="H69" s="73" t="s">
        <v>100</v>
      </c>
      <c r="I69" s="49">
        <v>1000</v>
      </c>
      <c r="J69" s="54"/>
      <c r="K69" s="55">
        <f t="shared" si="0"/>
        <v>0</v>
      </c>
      <c r="L69" s="55">
        <f t="shared" si="4"/>
        <v>0</v>
      </c>
      <c r="M69" s="62">
        <f t="shared" si="5"/>
        <v>0</v>
      </c>
      <c r="N69" s="67">
        <v>0.1</v>
      </c>
      <c r="P69" s="32">
        <v>7300</v>
      </c>
      <c r="Q69" s="33">
        <f t="shared" si="3"/>
        <v>3650</v>
      </c>
    </row>
    <row r="70" spans="1:16" ht="30" customHeight="1" thickBot="1">
      <c r="A70" s="87" t="s">
        <v>143</v>
      </c>
      <c r="B70" s="88"/>
      <c r="C70" s="88"/>
      <c r="D70" s="88"/>
      <c r="E70" s="88"/>
      <c r="F70" s="88"/>
      <c r="G70" s="88"/>
      <c r="H70" s="88"/>
      <c r="I70" s="88"/>
      <c r="J70" s="88"/>
      <c r="K70" s="89"/>
      <c r="L70" s="93">
        <f>SUM(K15:K69)</f>
        <v>0</v>
      </c>
      <c r="M70" s="94"/>
      <c r="N70" s="67"/>
      <c r="P70" s="11"/>
    </row>
    <row r="71" spans="1:16" ht="30" customHeight="1" thickBot="1">
      <c r="A71" s="90" t="s">
        <v>112</v>
      </c>
      <c r="B71" s="91"/>
      <c r="C71" s="91"/>
      <c r="D71" s="91"/>
      <c r="E71" s="91"/>
      <c r="F71" s="91"/>
      <c r="G71" s="91"/>
      <c r="H71" s="91"/>
      <c r="I71" s="91"/>
      <c r="J71" s="91"/>
      <c r="K71" s="92"/>
      <c r="L71" s="95">
        <f>SUM(L15:L69)</f>
        <v>0</v>
      </c>
      <c r="M71" s="96"/>
      <c r="N71" s="67"/>
      <c r="P71" s="11"/>
    </row>
    <row r="72" spans="1:16" ht="30" customHeight="1" thickBot="1">
      <c r="A72" s="90" t="s">
        <v>144</v>
      </c>
      <c r="B72" s="91"/>
      <c r="C72" s="91"/>
      <c r="D72" s="91"/>
      <c r="E72" s="91"/>
      <c r="F72" s="91"/>
      <c r="G72" s="91"/>
      <c r="H72" s="91"/>
      <c r="I72" s="91"/>
      <c r="J72" s="91"/>
      <c r="K72" s="92"/>
      <c r="L72" s="95">
        <f>SUM(M15:M69)</f>
        <v>0</v>
      </c>
      <c r="M72" s="96"/>
      <c r="N72" s="67"/>
      <c r="P72" s="11"/>
    </row>
    <row r="73" spans="1:16" ht="30" customHeight="1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8"/>
      <c r="M73" s="38"/>
      <c r="N73" s="67"/>
      <c r="P73" s="37"/>
    </row>
    <row r="74" spans="1:16" ht="30" customHeight="1">
      <c r="A74" s="37"/>
      <c r="B74" s="98" t="s">
        <v>139</v>
      </c>
      <c r="C74" s="98"/>
      <c r="D74" s="98"/>
      <c r="E74" s="98"/>
      <c r="F74" s="98"/>
      <c r="G74" s="98"/>
      <c r="H74" s="37"/>
      <c r="I74" s="37"/>
      <c r="J74" s="37"/>
      <c r="K74" s="37"/>
      <c r="L74" s="38"/>
      <c r="M74" s="38"/>
      <c r="N74" s="67"/>
      <c r="P74" s="37"/>
    </row>
    <row r="75" spans="2:16" ht="15.75" customHeight="1">
      <c r="B75" s="68"/>
      <c r="C75" s="69"/>
      <c r="D75" s="70"/>
      <c r="E75" s="70"/>
      <c r="F75" s="69"/>
      <c r="G75" s="70"/>
      <c r="H75" s="2"/>
      <c r="I75" s="26"/>
      <c r="N75" s="67"/>
      <c r="P75" s="26"/>
    </row>
    <row r="76" spans="1:16" ht="15.75" customHeight="1">
      <c r="A76" s="3"/>
      <c r="B76" s="97" t="s">
        <v>140</v>
      </c>
      <c r="C76" s="97"/>
      <c r="D76" s="97"/>
      <c r="E76" s="97"/>
      <c r="F76" s="97"/>
      <c r="G76" s="71"/>
      <c r="H76" s="4"/>
      <c r="I76" s="27"/>
      <c r="J76" s="28"/>
      <c r="K76" s="28"/>
      <c r="L76" s="28"/>
      <c r="M76" s="28"/>
      <c r="N76" s="67"/>
      <c r="P76" s="27"/>
    </row>
    <row r="77" spans="1:16" ht="15.75" customHeight="1">
      <c r="A77" s="3"/>
      <c r="C77" s="29"/>
      <c r="D77" s="3"/>
      <c r="E77" s="3"/>
      <c r="F77" s="29"/>
      <c r="G77" s="3"/>
      <c r="H77" s="30"/>
      <c r="I77" s="31"/>
      <c r="J77" s="83" t="s">
        <v>142</v>
      </c>
      <c r="K77" s="83"/>
      <c r="L77" s="83"/>
      <c r="M77" s="83"/>
      <c r="N77" s="67"/>
      <c r="P77" s="31"/>
    </row>
    <row r="78" spans="1:16" ht="15.75" customHeight="1">
      <c r="A78" s="3"/>
      <c r="C78" s="29"/>
      <c r="D78" s="3"/>
      <c r="E78" s="3"/>
      <c r="F78" s="3" t="s">
        <v>141</v>
      </c>
      <c r="G78" s="3"/>
      <c r="H78" s="3"/>
      <c r="I78" s="31"/>
      <c r="J78" s="84"/>
      <c r="K78" s="85"/>
      <c r="L78" s="85"/>
      <c r="M78" s="85"/>
      <c r="N78" s="67"/>
      <c r="P78" s="31"/>
    </row>
    <row r="79" spans="1:16" ht="15.75" customHeight="1">
      <c r="A79" s="3"/>
      <c r="C79" s="29"/>
      <c r="D79" s="3"/>
      <c r="E79" s="3"/>
      <c r="F79" s="3"/>
      <c r="G79" s="3"/>
      <c r="H79" s="3"/>
      <c r="I79" s="31"/>
      <c r="J79" s="86"/>
      <c r="K79" s="86"/>
      <c r="L79" s="86"/>
      <c r="M79" s="86"/>
      <c r="N79" s="67"/>
      <c r="P79" s="31"/>
    </row>
    <row r="80" spans="1:16" ht="15.75" customHeight="1">
      <c r="A80" s="3"/>
      <c r="C80" s="29"/>
      <c r="D80" s="3"/>
      <c r="E80" s="3"/>
      <c r="F80" s="29"/>
      <c r="G80" s="3"/>
      <c r="H80" s="30"/>
      <c r="I80" s="31"/>
      <c r="J80" s="28"/>
      <c r="K80" s="28"/>
      <c r="L80" s="28"/>
      <c r="M80" s="28"/>
      <c r="N80" s="67"/>
      <c r="P80" s="31"/>
    </row>
  </sheetData>
  <sheetProtection deleteColumns="0" deleteRows="0"/>
  <mergeCells count="18">
    <mergeCell ref="J77:M77"/>
    <mergeCell ref="J78:M79"/>
    <mergeCell ref="A70:K70"/>
    <mergeCell ref="A71:K71"/>
    <mergeCell ref="A72:K72"/>
    <mergeCell ref="L70:M70"/>
    <mergeCell ref="L71:M71"/>
    <mergeCell ref="L72:M72"/>
    <mergeCell ref="B76:F76"/>
    <mergeCell ref="B74:G74"/>
    <mergeCell ref="A1:M1"/>
    <mergeCell ref="A4:M5"/>
    <mergeCell ref="A7:D7"/>
    <mergeCell ref="A9:D9"/>
    <mergeCell ref="A11:D11"/>
    <mergeCell ref="K7:M7"/>
    <mergeCell ref="K9:M9"/>
    <mergeCell ref="K11:M11"/>
  </mergeCells>
  <conditionalFormatting sqref="J15:J69">
    <cfRule type="cellIs" priority="1" dxfId="1" operator="greaterThan">
      <formula>0</formula>
    </cfRule>
  </conditionalFormatting>
  <printOptions/>
  <pageMargins left="0.1968503937007874" right="0.15748031496062992" top="0.1968503937007874" bottom="0.35433070866141736" header="0.15748031496062992" footer="0.15748031496062992"/>
  <pageSetup horizontalDpi="600" verticalDpi="600" orientation="landscape" paperSize="8" scale="86" r:id="rId1"/>
  <headerFooter>
    <oddFooter>&amp;C&amp;"Arial,Regular"&amp;9Страна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O5" sqref="O5"/>
    </sheetView>
  </sheetViews>
  <sheetFormatPr defaultColWidth="9.140625" defaultRowHeight="15"/>
  <sheetData>
    <row r="1" ht="15" customHeight="1"/>
    <row r="2" ht="15">
      <c r="A2" t="s">
        <v>83</v>
      </c>
    </row>
    <row r="3" spans="1:13" ht="45.75" customHeight="1">
      <c r="A3" s="102" t="s">
        <v>138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5" spans="1:13" ht="60.75" customHeight="1">
      <c r="A5" s="102" t="s">
        <v>84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</row>
    <row r="6" ht="15">
      <c r="A6" t="s">
        <v>85</v>
      </c>
    </row>
    <row r="7" spans="1:13" ht="44.25" customHeight="1">
      <c r="A7" s="100" t="s">
        <v>86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5">
      <c r="A8" s="99" t="s">
        <v>87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</row>
    <row r="10" spans="1:13" ht="15">
      <c r="A10" s="101" t="s">
        <v>93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2" spans="1:13" ht="63" customHeight="1">
      <c r="A12" s="102" t="s">
        <v>88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</row>
    <row r="13" spans="1:13" ht="15">
      <c r="A13" s="99" t="s">
        <v>89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</row>
    <row r="14" spans="1:13" ht="15">
      <c r="A14" s="99" t="s">
        <v>90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</row>
    <row r="15" spans="1:13" ht="15">
      <c r="A15" s="99" t="s">
        <v>91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</row>
    <row r="17" spans="1:13" ht="33.75" customHeight="1">
      <c r="A17" s="100" t="s">
        <v>92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</row>
  </sheetData>
  <sheetProtection/>
  <mergeCells count="10">
    <mergeCell ref="A14:M14"/>
    <mergeCell ref="A15:M15"/>
    <mergeCell ref="A17:M17"/>
    <mergeCell ref="A10:M10"/>
    <mergeCell ref="A3:M3"/>
    <mergeCell ref="A5:M5"/>
    <mergeCell ref="A7:M7"/>
    <mergeCell ref="A8:M8"/>
    <mergeCell ref="A12:M12"/>
    <mergeCell ref="A13:M13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r:id="rId1"/>
  <headerFooter>
    <oddFooter>&amp;C&amp;"Arial,Regular"&amp;9Страна 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Markovic</cp:lastModifiedBy>
  <cp:lastPrinted>2015-08-02T20:30:28Z</cp:lastPrinted>
  <dcterms:created xsi:type="dcterms:W3CDTF">2013-07-24T11:49:32Z</dcterms:created>
  <dcterms:modified xsi:type="dcterms:W3CDTF">2015-10-19T12:37:25Z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