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<sst xmlns="http://schemas.openxmlformats.org/spreadsheetml/2006/main" count="2518" uniqueCount="959">
  <si>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</si>
  <si>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</si>
  <si>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</si>
  <si>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</si>
  <si>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</si>
  <si>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</si>
  <si>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</si>
  <si>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</si>
  <si>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</si>
  <si>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</si>
  <si>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</si>
  <si>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</si>
  <si>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</si>
  <si>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</si>
  <si>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</si>
  <si>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</si>
  <si>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</si>
  <si>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</si>
  <si>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</si>
  <si>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</si>
  <si>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</si>
  <si>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</si>
  <si>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</si>
  <si>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</si>
  <si>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Централизована</t>
  </si>
  <si>
    <t>Партија</t>
  </si>
  <si>
    <t>Отворени</t>
  </si>
  <si>
    <t>Паковање и јачина лека</t>
  </si>
  <si>
    <t>Предмет набавке</t>
  </si>
  <si>
    <t>оригинално паковање</t>
  </si>
  <si>
    <t>404-1-110/16-48</t>
  </si>
  <si>
    <t>Лекови са Листе А и Листе А1 Листе лекова</t>
  </si>
  <si>
    <t>gastrorezistentna kapsula, tvrda</t>
  </si>
  <si>
    <t>Hemofarm a.d.</t>
  </si>
  <si>
    <t>gastrorezistentna tableta</t>
  </si>
  <si>
    <t>Zdravlje a.d; Balkanpharma-Dupnitsa ad;       Actavis LTD.;    Actavis EHF</t>
  </si>
  <si>
    <t xml:space="preserve">KLOMETOL  </t>
  </si>
  <si>
    <t>tableta</t>
  </si>
  <si>
    <t>blister, 30 po 10 mg</t>
  </si>
  <si>
    <t>Galenika a.d.</t>
  </si>
  <si>
    <t>film tableta</t>
  </si>
  <si>
    <t>Zdravlje a.d.; Actavis LTD</t>
  </si>
  <si>
    <t>sirup</t>
  </si>
  <si>
    <t>Belupo Lijekovi i kozmetika d.d.</t>
  </si>
  <si>
    <t xml:space="preserve">5-ASA </t>
  </si>
  <si>
    <t>Slaviamed d.o.o.</t>
  </si>
  <si>
    <t>KREON 25 000</t>
  </si>
  <si>
    <t>Abbott Laboratories GMBH</t>
  </si>
  <si>
    <t>Sanofi-Aventis Deutschland GmbH</t>
  </si>
  <si>
    <t>GLUCOPHAGE</t>
  </si>
  <si>
    <t>blister, 50 po 500 mg</t>
  </si>
  <si>
    <t>blister, 30 po 80 mg</t>
  </si>
  <si>
    <t>blister, 30 po 2 mg</t>
  </si>
  <si>
    <t>blister, 30 po 3 mg</t>
  </si>
  <si>
    <t>blister, 30 po 4 mg</t>
  </si>
  <si>
    <t>blister, 30 po 1 mg</t>
  </si>
  <si>
    <t>Zdravlje a.d.</t>
  </si>
  <si>
    <t>OGLITION</t>
  </si>
  <si>
    <t>tablete</t>
  </si>
  <si>
    <t>blister, 30 po 15 mg</t>
  </si>
  <si>
    <t>Zdravlje a.d. Leskovac; Actavis Ltd.</t>
  </si>
  <si>
    <t>kapsula, meka</t>
  </si>
  <si>
    <t>F. Hoffmann-La Roche Ltd.</t>
  </si>
  <si>
    <t>Alkaloid a.d.</t>
  </si>
  <si>
    <t>Sanofi Winthrop Industrie</t>
  </si>
  <si>
    <t>oralni rastvor</t>
  </si>
  <si>
    <t>blister, 20 po 5 mg</t>
  </si>
  <si>
    <t>blister, 50 po 300 mg</t>
  </si>
  <si>
    <t>tableta sa produženim oslobađanjem</t>
  </si>
  <si>
    <t xml:space="preserve"> blister, 30 po 20 mg</t>
  </si>
  <si>
    <t>blister, 30 po 40 mg</t>
  </si>
  <si>
    <t>tableta sa modifikovanim oslobađanjem</t>
  </si>
  <si>
    <t>blister, 60 po 35 mg</t>
  </si>
  <si>
    <t>blister, 30 po 0,4 mg</t>
  </si>
  <si>
    <t>blister, 30 po 1,5 mg</t>
  </si>
  <si>
    <t>Krka Tovarna Zdravil d.d.</t>
  </si>
  <si>
    <t xml:space="preserve">SPIRONOLAKTON </t>
  </si>
  <si>
    <t>blister, 30 po 100 mg</t>
  </si>
  <si>
    <t xml:space="preserve">Abbvie Deutschland GMBH &amp; Co. KG </t>
  </si>
  <si>
    <t xml:space="preserve">PRESOLOL </t>
  </si>
  <si>
    <t>blister, 28 po 50 mg</t>
  </si>
  <si>
    <t>blister, 30 po 2,5 mg</t>
  </si>
  <si>
    <t>blister, 30 po 5 mg</t>
  </si>
  <si>
    <t>blister, 28 po 25 mg</t>
  </si>
  <si>
    <t>blister, 30 po 90 mg</t>
  </si>
  <si>
    <t>blister, 40 po 25 mg</t>
  </si>
  <si>
    <t>ENATENS</t>
  </si>
  <si>
    <t>blister, 20 po 20 mg</t>
  </si>
  <si>
    <t>PharmaSwiss d.o.o.</t>
  </si>
  <si>
    <t>SKOPRYL</t>
  </si>
  <si>
    <t>Alkaloid d.o.o. Beograd; Alkaloid ad Skopje</t>
  </si>
  <si>
    <t>blister, 30 po 5mg</t>
  </si>
  <si>
    <t>TRITACE</t>
  </si>
  <si>
    <t>Sanofi-Aventis S.P.A.</t>
  </si>
  <si>
    <t>HEMOKVIN</t>
  </si>
  <si>
    <t>blister, 20 po 10 mg</t>
  </si>
  <si>
    <t>Hemofarm a.d. u saradnji sa Pfizer H.C.P Corporation, USA</t>
  </si>
  <si>
    <t xml:space="preserve"> blister, 30 po 5 mg</t>
  </si>
  <si>
    <t>kapsula, tvrda</t>
  </si>
  <si>
    <t>blister, 28 po 2 mg</t>
  </si>
  <si>
    <t>blister, 28 po 4 mg</t>
  </si>
  <si>
    <t>blister, 20 po (20 mg + 12,5 mg)</t>
  </si>
  <si>
    <t>blister, 30 po (20 mg + 12,5 mg)</t>
  </si>
  <si>
    <t>28 po (5 mg + 25 mg)</t>
  </si>
  <si>
    <t>blister, 28 po (2,5 mg + 12,5 mg)</t>
  </si>
  <si>
    <t>RASOLTAN</t>
  </si>
  <si>
    <t>Zdravlje a.d; Balkanpharma-Dupnitsa ad;       Actavis EHF</t>
  </si>
  <si>
    <t>blister, 28 po 160 mg</t>
  </si>
  <si>
    <t>blister, 28 po 80 mg</t>
  </si>
  <si>
    <t>blister, 28 po 40 mg</t>
  </si>
  <si>
    <t>blister, 30 po 20 mg</t>
  </si>
  <si>
    <t>HOLLESTA</t>
  </si>
  <si>
    <t>Alkaloid d.o.o.</t>
  </si>
  <si>
    <t>blister, 28 po 10 mg</t>
  </si>
  <si>
    <t>blister, 28 po 20 mg</t>
  </si>
  <si>
    <t>blister, 28 po 5 mg</t>
  </si>
  <si>
    <t>blister, 30 po 145 mg</t>
  </si>
  <si>
    <t>mast</t>
  </si>
  <si>
    <t>krem</t>
  </si>
  <si>
    <t>obložena tableta</t>
  </si>
  <si>
    <t>kapsula sa modifikovanim oslobađanjem, tvrda</t>
  </si>
  <si>
    <t>prašak i rastvarač za rastvor za injekciju</t>
  </si>
  <si>
    <t>prašak za oralnu suspenziju</t>
  </si>
  <si>
    <t>CEFALEXIN ALKALOID</t>
  </si>
  <si>
    <t>bočica, 1 po 100 ml (250 mg/5 ml)</t>
  </si>
  <si>
    <t>blister, 10 po 500 mg</t>
  </si>
  <si>
    <t>Corden Pharma Latina S.P.A</t>
  </si>
  <si>
    <t>granule za oralnu suspenziju</t>
  </si>
  <si>
    <t xml:space="preserve">film tableta </t>
  </si>
  <si>
    <t>HEMOMYCIN</t>
  </si>
  <si>
    <t>Pliva Hrvatska d.o.o.</t>
  </si>
  <si>
    <t>blister, 6 po 250 mg</t>
  </si>
  <si>
    <t>LEVOXA</t>
  </si>
  <si>
    <t>blister, 10 po 250 mg</t>
  </si>
  <si>
    <t>blister, 28 po 100 mg</t>
  </si>
  <si>
    <t>blister, 60 po 200 mg</t>
  </si>
  <si>
    <t>kapsula</t>
  </si>
  <si>
    <t>oralna suspenzija</t>
  </si>
  <si>
    <t>blister, 1 po 150 mg</t>
  </si>
  <si>
    <t>blister, 60 po 500 mg</t>
  </si>
  <si>
    <t>Hemofarm AD</t>
  </si>
  <si>
    <t>EPICA</t>
  </si>
  <si>
    <t>Zdravlje A.D; Balkanpharma-Dupnitsa AD; Actavis EHF</t>
  </si>
  <si>
    <t>kapsula sa produženim oslobađanjem, tvrda</t>
  </si>
  <si>
    <t>blister, 30 po 0,25 mg</t>
  </si>
  <si>
    <t>PANARAK</t>
  </si>
  <si>
    <t>ONZAPIN</t>
  </si>
  <si>
    <t>blister, 60 po 100 mg</t>
  </si>
  <si>
    <t>blister, 60 po 25 mg</t>
  </si>
  <si>
    <t>blister, 20 po 1 mg</t>
  </si>
  <si>
    <t>blister, 20 po 2 mg</t>
  </si>
  <si>
    <t>blister, 20 po 3 mg</t>
  </si>
  <si>
    <t>blister, 20 po 4 mg</t>
  </si>
  <si>
    <t>KSALOL</t>
  </si>
  <si>
    <t>blister, 30 po 25 mg</t>
  </si>
  <si>
    <t>blister, 30 po 50 mg</t>
  </si>
  <si>
    <t>CITALEX</t>
  </si>
  <si>
    <t>blister, 30 po 300 mg</t>
  </si>
  <si>
    <t>blister, 30 po 30 mg</t>
  </si>
  <si>
    <t>blister, 28 po 37,5 mg</t>
  </si>
  <si>
    <t>VELAHIBIN</t>
  </si>
  <si>
    <t>Hemofarm A.D</t>
  </si>
  <si>
    <t xml:space="preserve">SPALMOTIL </t>
  </si>
  <si>
    <t>rastvor za inhalaciju pod pritiskom</t>
  </si>
  <si>
    <t>prašak za inhalaciju, tvrda kapsula</t>
  </si>
  <si>
    <t>DUROFILIN</t>
  </si>
  <si>
    <t>tableta za žvakanje</t>
  </si>
  <si>
    <t>kapi za oči, rastvor</t>
  </si>
  <si>
    <t>bočica sa kapaljkom, 1 po 5 ml, 0,2%</t>
  </si>
  <si>
    <t>mast za oči</t>
  </si>
  <si>
    <t>kapi za oči</t>
  </si>
  <si>
    <t>blister, 10 po 5 mg</t>
  </si>
  <si>
    <t>PHOENIX PHARMA D.O.O.</t>
  </si>
  <si>
    <t xml:space="preserve">ORVAGIL D </t>
  </si>
  <si>
    <t xml:space="preserve"> blister, 20 po 400 mg</t>
  </si>
  <si>
    <t>OMEPROL</t>
  </si>
  <si>
    <t>blister, 15 po 20 mg</t>
  </si>
  <si>
    <t>boca staklena, 1 po 100 ml (5 mg/5 ml)</t>
  </si>
  <si>
    <t>REGLAN</t>
  </si>
  <si>
    <t>blister, 40 po 10 mg</t>
  </si>
  <si>
    <t>Alkaloid a.d. u saradnji sa Sanofi-Aventis, Francuska</t>
  </si>
  <si>
    <t>ONDASAN</t>
  </si>
  <si>
    <t>10 po 4 mg</t>
  </si>
  <si>
    <t>10 po 8 mg</t>
  </si>
  <si>
    <t>URSOFALK</t>
  </si>
  <si>
    <t>50 po 250 mg</t>
  </si>
  <si>
    <t>Dr Falk Pharma GmbH</t>
  </si>
  <si>
    <t>100 po 250 mg</t>
  </si>
  <si>
    <t>DUPHALAC</t>
  </si>
  <si>
    <t>boca plastična, 1 po 500 ml (667 g/l)</t>
  </si>
  <si>
    <t>Abbott Biologicals B.V.</t>
  </si>
  <si>
    <t>LAKTULOZA</t>
  </si>
  <si>
    <t>boca, 1 po 500 ml (66,7 g/100 ml)</t>
  </si>
  <si>
    <t>ENTEROFURYL</t>
  </si>
  <si>
    <t>bočica, 1 po 90 ml (200 mg/5 ml)</t>
  </si>
  <si>
    <t>Bosnalijek d.d.</t>
  </si>
  <si>
    <t xml:space="preserve">LOPERAMID </t>
  </si>
  <si>
    <t>blister,  20 po 2 mg</t>
  </si>
  <si>
    <t>BUDOSAN</t>
  </si>
  <si>
    <t>blister, 100 po 3 mg</t>
  </si>
  <si>
    <t>supozitorija</t>
  </si>
  <si>
    <t>blister, 30 po 250 mg</t>
  </si>
  <si>
    <t>5129472</t>
  </si>
  <si>
    <t>SALOFALK</t>
  </si>
  <si>
    <t>strip, 10 po 500 mg</t>
  </si>
  <si>
    <t>strip, 10 po 1g</t>
  </si>
  <si>
    <t>Dr. Falk Pharma GmbH</t>
  </si>
  <si>
    <t>SALOFALK 500</t>
  </si>
  <si>
    <t>blister, 100 po 500 mg</t>
  </si>
  <si>
    <t>KREON 10 000</t>
  </si>
  <si>
    <t>kontejener plastični, 100 po 150 mg</t>
  </si>
  <si>
    <t xml:space="preserve">kontejner plastični, 20 po 300 mg </t>
  </si>
  <si>
    <t>0041559</t>
  </si>
  <si>
    <t>ACTRAPID PENFILL</t>
  </si>
  <si>
    <t>rastvor za injekciju u ulošku</t>
  </si>
  <si>
    <t>uložak, 5 po 3 ml (100 i.j./ml)</t>
  </si>
  <si>
    <t>Novo Nordisk A/S; Novo Nordisk Production S.A.S</t>
  </si>
  <si>
    <t>0041563</t>
  </si>
  <si>
    <t>INSUMAN RAPID SOLOSTAR</t>
  </si>
  <si>
    <t>rastvor za injekciju, pen sa uloškom</t>
  </si>
  <si>
    <t>5 po 3 ml (100 i.j./ml )</t>
  </si>
  <si>
    <t>0041532</t>
  </si>
  <si>
    <t>NOVO RAPID</t>
  </si>
  <si>
    <t>rastvor za injekciju</t>
  </si>
  <si>
    <t>bočica, 1 po 10 ml (100 j./ml )</t>
  </si>
  <si>
    <t>Novo Nordisk A/S</t>
  </si>
  <si>
    <t>0041527</t>
  </si>
  <si>
    <t>NOVORAPID FLEXPEN</t>
  </si>
  <si>
    <t>pen sa uloškom, 5 po 3 ml (100 j./ml )</t>
  </si>
  <si>
    <t>0041549</t>
  </si>
  <si>
    <t>APIDRA</t>
  </si>
  <si>
    <t>bočica, 1 po 10 ml (100 i.j./ml)</t>
  </si>
  <si>
    <t>0041556</t>
  </si>
  <si>
    <t>APIDRA SOLOSTAR</t>
  </si>
  <si>
    <t>pen sa uloškom, 5 po 3 ml (100 i.j./ml)</t>
  </si>
  <si>
    <t>0041557</t>
  </si>
  <si>
    <t>INSULATARD  PENFILL</t>
  </si>
  <si>
    <t>suspenzija za injekciju u ulošku</t>
  </si>
  <si>
    <t>(za Novopen) 5 po 3 ml (100 i.j./ml)</t>
  </si>
  <si>
    <t>0041564</t>
  </si>
  <si>
    <t>INSUMAN BAZAL SOLOSTAR</t>
  </si>
  <si>
    <t>suspenzija za injekciju, pen sa uloškom</t>
  </si>
  <si>
    <t>0041558</t>
  </si>
  <si>
    <t xml:space="preserve">MIXTARD 30  PENFILL </t>
  </si>
  <si>
    <t>0041565</t>
  </si>
  <si>
    <t xml:space="preserve">INSUMAN COMB 25 SOLOSTAR </t>
  </si>
  <si>
    <t>0041528</t>
  </si>
  <si>
    <t>NOVOMIX 30 FLEXPEN</t>
  </si>
  <si>
    <t>suspenzija za injekciju</t>
  </si>
  <si>
    <t>pen sa uloskom, 5 po 3 ml (100 j./1 ml )</t>
  </si>
  <si>
    <t>0041555</t>
  </si>
  <si>
    <t>LANTUS SOLOSTAR</t>
  </si>
  <si>
    <t>0041550</t>
  </si>
  <si>
    <t>LEVEMIR FLEXPEN</t>
  </si>
  <si>
    <t>pen sa uloškom, 5 po 3 ml (100 j./1 ml )</t>
  </si>
  <si>
    <t>blister, 30 po 500 mg</t>
  </si>
  <si>
    <t>Famar Lyon; Merck S.L.; Merck KGaA &amp; Co. WerK Spittal; Merck Sante S.A.S.; Merck KGaA</t>
  </si>
  <si>
    <t>METFODIAB</t>
  </si>
  <si>
    <t>Zdravlje a.d; Actavis UK Limited; Balkanpharma-Dupnitsa ad</t>
  </si>
  <si>
    <t>TEFOR</t>
  </si>
  <si>
    <t>tegla, 30 po 850 mg</t>
  </si>
  <si>
    <t>DIAPREL MR</t>
  </si>
  <si>
    <t>blister, 30 po 60 mg</t>
  </si>
  <si>
    <t>Servier (Ireland) Industries Ltd.; Les Laboratoires Servier Industrie; Anpharm Przedsiebiorstwo Farmacetyzne S.A.</t>
  </si>
  <si>
    <t>blister, 60 po 60 mg</t>
  </si>
  <si>
    <t>GLIKOSAN</t>
  </si>
  <si>
    <t>MELPAMID</t>
  </si>
  <si>
    <t>Bosnalijek
 D.D.</t>
  </si>
  <si>
    <t>ALPHA D3</t>
  </si>
  <si>
    <t>bočica, 50 po 0,25 mcg</t>
  </si>
  <si>
    <t>Teva Pharmaceutical Industries Ltd; Pharmachemie B.V.</t>
  </si>
  <si>
    <t>bočica, 30 po 1 mcg</t>
  </si>
  <si>
    <t>bočica, 30 po 0,5 mcg</t>
  </si>
  <si>
    <t xml:space="preserve">KALII CHLORIDI </t>
  </si>
  <si>
    <t>oralni prašak</t>
  </si>
  <si>
    <t>kesica, 10 po 1g</t>
  </si>
  <si>
    <t>Ufar d.o.o</t>
  </si>
  <si>
    <t>HEFEROL</t>
  </si>
  <si>
    <t>blister, 30 po 350 mg</t>
  </si>
  <si>
    <t xml:space="preserve">Alkaloid a.d. </t>
  </si>
  <si>
    <t>REFERUM</t>
  </si>
  <si>
    <t>boca staklena, 100 ml (50 mg/5 ml)</t>
  </si>
  <si>
    <t>boca staklena, 100 ml (100 mg/5 ml)</t>
  </si>
  <si>
    <t>FOLKIS</t>
  </si>
  <si>
    <t>Ave Pharmaceutical d.o.o.</t>
  </si>
  <si>
    <t>AMIODARON</t>
  </si>
  <si>
    <t>CORDARONE</t>
  </si>
  <si>
    <t>blister, 30 po 200 mg</t>
  </si>
  <si>
    <t>ISOSORB RETARD</t>
  </si>
  <si>
    <t>blister,  60 po 20 mg</t>
  </si>
  <si>
    <t>MONOSAN</t>
  </si>
  <si>
    <t>TRIMETACOR</t>
  </si>
  <si>
    <t>Alvogen Pharma d.o.o.; 
Pharma Pack Hungary KFT.;
S.C. Labormed-Pharma S.A.</t>
  </si>
  <si>
    <t>TENAXUM</t>
  </si>
  <si>
    <t>Les Laboratoires Servier Industrie</t>
  </si>
  <si>
    <t>ALPHAPRES</t>
  </si>
  <si>
    <t>DOXAZIN</t>
  </si>
  <si>
    <t>Jadran galenski laboratorij d.d</t>
  </si>
  <si>
    <t>VAZOPAMID</t>
  </si>
  <si>
    <t>Alvogen Pharma d.o.o.; S.C. Labormed - Pharma S.A.</t>
  </si>
  <si>
    <t>FUROSEMID BELUPO</t>
  </si>
  <si>
    <t>blister, 20 po 40 mg</t>
  </si>
  <si>
    <t>Belupo, Lijekovi i kozmetika d.d.</t>
  </si>
  <si>
    <t>LASIX</t>
  </si>
  <si>
    <t>blister, 12 po 40 mg</t>
  </si>
  <si>
    <t xml:space="preserve">Sanofi Winthrop Industrie </t>
  </si>
  <si>
    <t>LOMETAZID</t>
  </si>
  <si>
    <t>30 po (10 mg + 5 mg)</t>
  </si>
  <si>
    <t>blister, 56 po 50 mg</t>
  </si>
  <si>
    <t>PRINORM</t>
  </si>
  <si>
    <t xml:space="preserve"> 14 po 100 mg</t>
  </si>
  <si>
    <t>BIPREZ</t>
  </si>
  <si>
    <t>CONCOR COR</t>
  </si>
  <si>
    <t>blister, 30 po 1.25mg</t>
  </si>
  <si>
    <t>Merck S.L; Merck KGaA&amp;Co.WERK SPITTAL; Merck KGaA</t>
  </si>
  <si>
    <t>TENSEC</t>
  </si>
  <si>
    <t>NEVOTENS</t>
  </si>
  <si>
    <t>Zdravlje a.d; Balkanpharma-Dupnitsa ad;       Actavis LTD.</t>
  </si>
  <si>
    <t>KARVILEKS</t>
  </si>
  <si>
    <t>blister, 30 po 12,5 mg</t>
  </si>
  <si>
    <t>KARVOL</t>
  </si>
  <si>
    <t>MILENOL</t>
  </si>
  <si>
    <t xml:space="preserve"> blister, 30 po 12.5 mg</t>
  </si>
  <si>
    <t>AMLODIPIN ALKALOID</t>
  </si>
  <si>
    <t>CARDIPINE</t>
  </si>
  <si>
    <t>blister, 30 po 10mg</t>
  </si>
  <si>
    <t>Ave Pharmaceutical d.o.o</t>
  </si>
  <si>
    <t>MONODIPIN</t>
  </si>
  <si>
    <t xml:space="preserve">NIFELAT  </t>
  </si>
  <si>
    <t xml:space="preserve">IZOPAMIL </t>
  </si>
  <si>
    <t xml:space="preserve"> blister, 45 po 80 mg</t>
  </si>
  <si>
    <t>VERAPAMIL ALKALOID</t>
  </si>
  <si>
    <t>DILTIAZEM ALKALOID</t>
  </si>
  <si>
    <t>KATOPIL</t>
  </si>
  <si>
    <t xml:space="preserve"> 40 po 25 mg</t>
  </si>
  <si>
    <t>ENALAPRIL ZDRAVLJE ACTAVIS</t>
  </si>
  <si>
    <t>IRUMED</t>
  </si>
  <si>
    <t>LIZOPRIL</t>
  </si>
  <si>
    <t>Bosnalijek D.D.</t>
  </si>
  <si>
    <t>PREXANIL</t>
  </si>
  <si>
    <t xml:space="preserve"> kontejner za tablete, 30 po 10 mg</t>
  </si>
  <si>
    <t>Les Laboratoires Servier Industrie; Servier (Ireland) Industries LTD; Anpharm Przedsiebiorstwo Farmaceutyczne SA</t>
  </si>
  <si>
    <t xml:space="preserve"> kontejner za tablete,30 po 5 mg</t>
  </si>
  <si>
    <t>PRILINDA</t>
  </si>
  <si>
    <t>blister, 28 po 2.5 mg</t>
  </si>
  <si>
    <t>RAMITENS</t>
  </si>
  <si>
    <t xml:space="preserve"> 28 po 5 mg</t>
  </si>
  <si>
    <t>VIVACE</t>
  </si>
  <si>
    <t>blister, 28 po 1,25 mg</t>
  </si>
  <si>
    <t>blister, 28 po 2,5 mg</t>
  </si>
  <si>
    <t>MONOPRIL</t>
  </si>
  <si>
    <t xml:space="preserve"> blister, 28 po 10 mg</t>
  </si>
  <si>
    <t>ENALAPRIL HCT</t>
  </si>
  <si>
    <t>blister, 30 po (20 mg + 6 mg)</t>
  </si>
  <si>
    <t>LIZOPRIL H</t>
  </si>
  <si>
    <t>blister, 20 po (10 mg + 12,5 mg)</t>
  </si>
  <si>
    <t>SKOPRYL PLUS</t>
  </si>
  <si>
    <t>PERIGARD PLUS</t>
  </si>
  <si>
    <t>blister, 30 po (4 mg+1,25 mg)</t>
  </si>
  <si>
    <t>PREXANIL COMBI</t>
  </si>
  <si>
    <t>kontejner za tablete, 30 po (5 mg + 1,25 mg)</t>
  </si>
  <si>
    <t>1401607</t>
  </si>
  <si>
    <t>PREXANIL COMBI HD</t>
  </si>
  <si>
    <t>kontejner plastični, 30 po (10 mg+2,5mg)</t>
  </si>
  <si>
    <t>Anpharm Przedsiebiorstwo Farmaceutyczne S.A.; Servier (Ireland) Industries Ltd; Les Laboratoires Servier Industrie</t>
  </si>
  <si>
    <t>PRILINDA PLUS</t>
  </si>
  <si>
    <t>blister, 28 po (5 mg + 25 mg)</t>
  </si>
  <si>
    <t xml:space="preserve">TRITACE COMP </t>
  </si>
  <si>
    <t>VIVACE PLUS</t>
  </si>
  <si>
    <t>Zdravlje a.d;       Actavis LTD.;    Actavis EHF</t>
  </si>
  <si>
    <t>VIVACE PLUS L</t>
  </si>
  <si>
    <t>LISONORM</t>
  </si>
  <si>
    <t>blister, 30 po (20 mg + 5 mg)</t>
  </si>
  <si>
    <t>Gedeon Richter PLC</t>
  </si>
  <si>
    <t>blister, 30 po (10 mg + 5 mg)</t>
  </si>
  <si>
    <t>LISONORM FORTE</t>
  </si>
  <si>
    <t>blister, 30 po (20 mg + 10 mg)</t>
  </si>
  <si>
    <t>PREXANOR</t>
  </si>
  <si>
    <t>kontejner plastični, 30 po (5 mg + 5 mg)</t>
  </si>
  <si>
    <t>Servier (Ireland) Industries Ltd.; Les Laboratoires Servier Industrie</t>
  </si>
  <si>
    <t>kontejner plastični, 30 po (5 mg + 10 mg)</t>
  </si>
  <si>
    <t>kontejner plastični, 30 po (10 mg + 5 mg)</t>
  </si>
  <si>
    <t>kontejner plastični, 30 po (10 mg + 10 mg)</t>
  </si>
  <si>
    <t>AVELOSARTAN</t>
  </si>
  <si>
    <t>LOTAR</t>
  </si>
  <si>
    <t>YANIDA</t>
  </si>
  <si>
    <t>IRBENIDA</t>
  </si>
  <si>
    <t>blister, 30 po 150 mg</t>
  </si>
  <si>
    <t>TELMIKOR</t>
  </si>
  <si>
    <t>blister, 30 po 40mg</t>
  </si>
  <si>
    <t>Zdravlje a.d; Actavis EHF; Actavis Ltd</t>
  </si>
  <si>
    <t>blister, 30 po 80mg</t>
  </si>
  <si>
    <t>TELSIDAN</t>
  </si>
  <si>
    <t>Alvogen Pharma d.o.o.</t>
  </si>
  <si>
    <t>VAL PLUS</t>
  </si>
  <si>
    <t>blister, 28 po (80 mg + 12,5 mg)</t>
  </si>
  <si>
    <t>YANIDA PLUS</t>
  </si>
  <si>
    <t>blister, 28 po (80mg+12.5mg)</t>
  </si>
  <si>
    <t>blister, 28 po (160mg+12.5mg)</t>
  </si>
  <si>
    <t>blister, 28 po (160mg+25mg)</t>
  </si>
  <si>
    <t>IRBENIDA PLUS</t>
  </si>
  <si>
    <t>blister, 30 po (150 mg + 12,5 mg)</t>
  </si>
  <si>
    <t>blister, 30 po (300 mg + 12,5 mg)</t>
  </si>
  <si>
    <t>TELMIKOR PLUS</t>
  </si>
  <si>
    <t>blister, 30 po (80mg+25mg)</t>
  </si>
  <si>
    <t>Zdravlje a.d; Actavis LTD; Actavis EHF</t>
  </si>
  <si>
    <t>blister, 30 po (80mg+12.5mg)</t>
  </si>
  <si>
    <t>blister, 30 po (40mg+12.5mg)</t>
  </si>
  <si>
    <t>TELSIDAN PLUS</t>
  </si>
  <si>
    <t>28 po (80mg+12,5mg)</t>
  </si>
  <si>
    <t>Alvogen Pharma d.o.o</t>
  </si>
  <si>
    <t>HIPOLIP</t>
  </si>
  <si>
    <t>TOREZ</t>
  </si>
  <si>
    <t>Alkaloid d.o.o Srbija</t>
  </si>
  <si>
    <t>blister, 30 po 20mg</t>
  </si>
  <si>
    <t>MERTENIL</t>
  </si>
  <si>
    <t xml:space="preserve"> film tableta</t>
  </si>
  <si>
    <t xml:space="preserve"> blister, 30 po 20mg</t>
  </si>
  <si>
    <t>Gedeon Richter Plc.</t>
  </si>
  <si>
    <t>ROSACTA</t>
  </si>
  <si>
    <t>FENOLIP</t>
  </si>
  <si>
    <t>blister, 30 po 160 mg</t>
  </si>
  <si>
    <t>LIPANTHYL 145</t>
  </si>
  <si>
    <t>Recipharm Fontaine;
Mylan Laboratories SAS</t>
  </si>
  <si>
    <t xml:space="preserve">LIPANOR </t>
  </si>
  <si>
    <t>DAKTANOL</t>
  </si>
  <si>
    <t>tuba,1 po 30 g 2%</t>
  </si>
  <si>
    <t>ROJAZOL</t>
  </si>
  <si>
    <t>tuba, 1 po 30 g (20 mg/g)</t>
  </si>
  <si>
    <t>STANICID</t>
  </si>
  <si>
    <t>tuba, 1 po 10 g  (2%)</t>
  </si>
  <si>
    <t>GENTAMICIN</t>
  </si>
  <si>
    <t>tuba,1 po 15 g  0,1% (1 mg/1 g)</t>
  </si>
  <si>
    <t xml:space="preserve">SANADERM </t>
  </si>
  <si>
    <t>tuba, 1 po 50 g 1%</t>
  </si>
  <si>
    <t>ACIKLOVIR</t>
  </si>
  <si>
    <t>tuba, 1 po 5 g 5 %</t>
  </si>
  <si>
    <t>HERPLEX</t>
  </si>
  <si>
    <t>tuba, 1 po 5 g (50 mg/g)</t>
  </si>
  <si>
    <t>HYDROCORTISON</t>
  </si>
  <si>
    <t>tuba,1 po 5 g 2,5%</t>
  </si>
  <si>
    <t xml:space="preserve">SINODERM </t>
  </si>
  <si>
    <t>tuba, 1 po 15 g (0,25 mg/g)</t>
  </si>
  <si>
    <t xml:space="preserve"> tuba,1 po 15 g (0,25 mg/g)</t>
  </si>
  <si>
    <t>gel</t>
  </si>
  <si>
    <t>tuba, 1 po 30 g (0,25 mg/g)</t>
  </si>
  <si>
    <t>ELOCOM</t>
  </si>
  <si>
    <t>tuba, 1 po 15 g (0,1%)</t>
  </si>
  <si>
    <t>Schering Plough Labo N.V.</t>
  </si>
  <si>
    <t xml:space="preserve">SINODERM N </t>
  </si>
  <si>
    <t>tuba,1 po 15 g (0,25 mg/g + 3,3 mg/g)</t>
  </si>
  <si>
    <t>ROACCUTAN</t>
  </si>
  <si>
    <t>ELIDEL</t>
  </si>
  <si>
    <t>tuba,1 po 15 g (1%)</t>
  </si>
  <si>
    <t>Meda Manufacturing; Meda Pharma GmbH &amp; Co.KG</t>
  </si>
  <si>
    <t>GINO DAKTANOL</t>
  </si>
  <si>
    <t>vagitorija</t>
  </si>
  <si>
    <t>7 po 200 mg</t>
  </si>
  <si>
    <t xml:space="preserve">METHYLERGOMETRIN </t>
  </si>
  <si>
    <t>oralne kapi, rastvor</t>
  </si>
  <si>
    <t xml:space="preserve"> bočica sa kapaljkom, 1 po 10 ml (0,25 mg/1 ml)</t>
  </si>
  <si>
    <t>LINDYNETTE 20</t>
  </si>
  <si>
    <t>blister, 1 po 21 (75 mcg + 20 mcg)</t>
  </si>
  <si>
    <t>DUPHASTON</t>
  </si>
  <si>
    <t>REVATIO</t>
  </si>
  <si>
    <t>blister, 90 po 20 mg</t>
  </si>
  <si>
    <t>Pfizer PGM</t>
  </si>
  <si>
    <t>OMSAL</t>
  </si>
  <si>
    <t xml:space="preserve"> kapsula sa produženim oslobađanjem, tvrda</t>
  </si>
  <si>
    <t>blister, 30 po 0,4mg</t>
  </si>
  <si>
    <t>TAMSOL</t>
  </si>
  <si>
    <t>TAMSUDIL</t>
  </si>
  <si>
    <t xml:space="preserve">Synthon Hispania, S.L.; Zdravlje A.D     </t>
  </si>
  <si>
    <t>PROSCAR</t>
  </si>
  <si>
    <t>28 po 5 mg</t>
  </si>
  <si>
    <t xml:space="preserve">Merck Sharp &amp; Dohme </t>
  </si>
  <si>
    <t>DUTAPROST</t>
  </si>
  <si>
    <t>blister, 30 po 0,5 mg</t>
  </si>
  <si>
    <t>Alvogen Pharma d.o.o.;
S.C. Labormed - Pharma S.A.;
Pharma Pack Hungary Kft.</t>
  </si>
  <si>
    <t>0044308</t>
  </si>
  <si>
    <t>NORDITROPIN NORDILET</t>
  </si>
  <si>
    <t>pen sa uloškom, 1 po 30 i.j. (10 mg/1,5 ml)</t>
  </si>
  <si>
    <t>0044309</t>
  </si>
  <si>
    <t>pen sa uloškom, 1 po 45 i.j. (15 mg/1,5 ml)</t>
  </si>
  <si>
    <t>PREDNIZON</t>
  </si>
  <si>
    <t xml:space="preserve">PRONISON </t>
  </si>
  <si>
    <t>20 po 20 mg</t>
  </si>
  <si>
    <t xml:space="preserve">TIVORAL </t>
  </si>
  <si>
    <t>blister, 50 po 100 mcg</t>
  </si>
  <si>
    <t>TIASTAT</t>
  </si>
  <si>
    <t>0341340</t>
  </si>
  <si>
    <t xml:space="preserve">GLUCAGEN  HYPOKIT </t>
  </si>
  <si>
    <t>bočica sa praškom i napunjeni injekcioni špric sa rastvaračem, 1 po 1 ml (1 mg/1 ml)</t>
  </si>
  <si>
    <t>DOVICIN</t>
  </si>
  <si>
    <t xml:space="preserve"> 5 po 100 mg</t>
  </si>
  <si>
    <t>AMOKSIKLAV 2X</t>
  </si>
  <si>
    <t>bočica staklena, 1 po 70 ml (400 mg+57 mg)/5 ml</t>
  </si>
  <si>
    <t>Lek farmacevtska družba d.d.</t>
  </si>
  <si>
    <t xml:space="preserve">AMOKSIKLAV 2X </t>
  </si>
  <si>
    <t>blister, 10 po
 (875 mg + 125 mg)</t>
  </si>
  <si>
    <t>AUGMENTIN</t>
  </si>
  <si>
    <t>14 po (875 mg + 125 mg)</t>
  </si>
  <si>
    <t>SmithKline Beecham Pharmaceuticals</t>
  </si>
  <si>
    <t xml:space="preserve">bočica staklena, 1 po 70ml (400mg+57mg)/5ml </t>
  </si>
  <si>
    <t>SmithKline Beecham Pharmaceutical</t>
  </si>
  <si>
    <t>KLAVOBEL</t>
  </si>
  <si>
    <t>blister,14 po (500mg+125mg)</t>
  </si>
  <si>
    <t>Belupo,ljekovi i kozmetika d.d</t>
  </si>
  <si>
    <t>KLAVOBEL BID</t>
  </si>
  <si>
    <t>blister,14 po (875mg+125mg)</t>
  </si>
  <si>
    <t>PANKLAV</t>
  </si>
  <si>
    <t>bočica staklena, 15 po (500mg + 125mg)</t>
  </si>
  <si>
    <t>Hemofarm A.D Vršac</t>
  </si>
  <si>
    <t>bočica staklena, 15 po 375 mg (250 mg + 125 mg)</t>
  </si>
  <si>
    <t>bočica staklena, 20 po 625 mg (500 mg + 125 mg)</t>
  </si>
  <si>
    <t>bočica staklena, 1 po 100 ml (125 mg/5 ml + 31,25 mg/5 ml)</t>
  </si>
  <si>
    <t>PANKLAV 2X</t>
  </si>
  <si>
    <t>teglica, 14 po 1000 mg (875 mg + 125 mg)</t>
  </si>
  <si>
    <t>teglica, 10 po (875mg + 125mg)</t>
  </si>
  <si>
    <t>bočica staklena, 1 po 70 ml (400 mg/5 ml + 57 mg/5 ml)</t>
  </si>
  <si>
    <t>bočica staklena, 1 po 140 ml (400 mg/5 ml + 57 mg/5 ml)</t>
  </si>
  <si>
    <t>PANKLAV FORTE</t>
  </si>
  <si>
    <t>bočica staklena, 1 po 100ml (250 mg/5 ml +  62,5 mg/5 ml)</t>
  </si>
  <si>
    <t>VALDOCEF</t>
  </si>
  <si>
    <t xml:space="preserve"> boca staklena, 1 po 100mL (250mg/5ml)</t>
  </si>
  <si>
    <t>Alkaloid AD Skoplje</t>
  </si>
  <si>
    <t xml:space="preserve">500mg, ukupno 16 kom, blister, 2 po 8 kom </t>
  </si>
  <si>
    <t>TRIDOX</t>
  </si>
  <si>
    <t>blister, 10 po 100 mg</t>
  </si>
  <si>
    <t>blister, 10 po 200 mg</t>
  </si>
  <si>
    <t>bočica 1 po 64,8 g (40 mg/5 ml)</t>
  </si>
  <si>
    <t>MACROPEN</t>
  </si>
  <si>
    <t>blister, 16 po 400 mg</t>
  </si>
  <si>
    <t>bočica,115 ml po 175 mg/5 ml</t>
  </si>
  <si>
    <t>ROXIMISAN</t>
  </si>
  <si>
    <t>blister, 10 po 150 mg</t>
  </si>
  <si>
    <t>bočica staklena, 1 po 30 ml (200 mg/5 ml)</t>
  </si>
  <si>
    <t>ZMAX</t>
  </si>
  <si>
    <t>granule sa produženim oslobađanjem za oralnu suspenziju</t>
  </si>
  <si>
    <t>bočica, 1 po 60 ml (2 g/60 ml )</t>
  </si>
  <si>
    <t>Pfizer Pharmaceuticals LLC</t>
  </si>
  <si>
    <t>CIPROCINAL</t>
  </si>
  <si>
    <t xml:space="preserve"> blister, 10 po 250 mg</t>
  </si>
  <si>
    <t>CITERAL</t>
  </si>
  <si>
    <t xml:space="preserve">MAROCEN  </t>
  </si>
  <si>
    <t>FORTECA</t>
  </si>
  <si>
    <t>FLUCONAL</t>
  </si>
  <si>
    <t>blister, 7 po 50 mg</t>
  </si>
  <si>
    <t>FLUKOZOL</t>
  </si>
  <si>
    <t>KANAZOL</t>
  </si>
  <si>
    <t>kontejner plastični,10 po 100 mg</t>
  </si>
  <si>
    <t xml:space="preserve">Slaviamed d.o.o. </t>
  </si>
  <si>
    <t>NORVIR</t>
  </si>
  <si>
    <t>boca, 30 po 100 mg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</si>
  <si>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</si>
  <si>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</si>
  <si>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</si>
  <si>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</si>
  <si>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</si>
  <si>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</si>
  <si>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</si>
  <si>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>bočica plastična, 100 po 100 mg</t>
  </si>
  <si>
    <t xml:space="preserve">EPIVIR </t>
  </si>
  <si>
    <t>bočica plastična, 60 po 150 mg</t>
  </si>
  <si>
    <t>GlaxoSmithKline Pharmaceuticals S.A; Glaxo Wellcome Operations</t>
  </si>
  <si>
    <t xml:space="preserve">ZEFFIX </t>
  </si>
  <si>
    <t xml:space="preserve"> 28 po 100 mg</t>
  </si>
  <si>
    <t xml:space="preserve">ZIAGEN </t>
  </si>
  <si>
    <t>blister, 60 po 300 mg</t>
  </si>
  <si>
    <t>Glaxo Wellcome Operations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</si>
  <si>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</si>
  <si>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</si>
  <si>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</si>
  <si>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</si>
  <si>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</si>
  <si>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</si>
  <si>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</si>
  <si>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</si>
  <si>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</si>
  <si>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</si>
  <si>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</si>
  <si>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</si>
  <si>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</si>
  <si>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</si>
  <si>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Pfizer Manufacturing Deutschland GmbH</t>
  </si>
  <si>
    <t>blister, 60 po 150 mg</t>
  </si>
  <si>
    <t>LITALIR ◊</t>
  </si>
  <si>
    <t>boca, 100 po 500 mg</t>
  </si>
  <si>
    <t>MEGACE</t>
  </si>
  <si>
    <t>boca plastična, 1 po 240 ml (40 mg/ml)</t>
  </si>
  <si>
    <t>Andersonbrecon (UK) Ltd.;
PharmaSwiss d.o.o. Ljubljana</t>
  </si>
  <si>
    <t>bočica, 30 po 160 mg</t>
  </si>
  <si>
    <t xml:space="preserve">  Sword Laboratories T/A Lawrence laboratories</t>
  </si>
  <si>
    <t>MEGOXI</t>
  </si>
  <si>
    <t>FLUTASIN</t>
  </si>
  <si>
    <t>boca staklena, 90 po 250 mg</t>
  </si>
  <si>
    <t>S.C. Sindan-Pharma S.R.L.</t>
  </si>
  <si>
    <t>BELANTIS</t>
  </si>
  <si>
    <t>Stada Arzneimittel AG</t>
  </si>
  <si>
    <t>BICADEX</t>
  </si>
  <si>
    <t>ARIMIDEX</t>
  </si>
  <si>
    <t xml:space="preserve"> 28 po 1 mg</t>
  </si>
  <si>
    <t>AstraZeneca UK Limited</t>
  </si>
  <si>
    <t>FEMOZOL</t>
  </si>
  <si>
    <t>LEZRA</t>
  </si>
  <si>
    <t>blister, 30 po 2,5mg</t>
  </si>
  <si>
    <t>Zdravlje a.d; S.C.Sindan-Pharma S.R.L.</t>
  </si>
  <si>
    <t>SILETRIS</t>
  </si>
  <si>
    <t>Tecnimede Sociedada tecnico Medicinal S.A.;
Cell Pharm GmbH;
Haupt Pharma Munster GmbH</t>
  </si>
  <si>
    <t>CERTICAN</t>
  </si>
  <si>
    <t>blister, 60 po 0,25 mg</t>
  </si>
  <si>
    <t>Novartis Pharma Stein AG</t>
  </si>
  <si>
    <t>blister, 60 po 0,5 mg</t>
  </si>
  <si>
    <t xml:space="preserve">IMURAN </t>
  </si>
  <si>
    <t xml:space="preserve"> 100 po 50 mg</t>
  </si>
  <si>
    <t>Excella GmbH</t>
  </si>
  <si>
    <t>BLOKMAX® ZA DECU</t>
  </si>
  <si>
    <t>boca staklena, 1 po 100ml (100mg/5ml)</t>
  </si>
  <si>
    <t>FOSAVANCE</t>
  </si>
  <si>
    <t>blister, 4 po (70 mg + 5600 i.j.)</t>
  </si>
  <si>
    <t>Merck Sharp &amp; Dohme S.P.A.</t>
  </si>
  <si>
    <t>JURNISTA</t>
  </si>
  <si>
    <t>28 po 32 mg</t>
  </si>
  <si>
    <t>Janssen Pharmaceutica N.V.; Janssen-Cilag S.P.A</t>
  </si>
  <si>
    <t>14 po 16 mg</t>
  </si>
  <si>
    <t>blister, 14 po 8 mg</t>
  </si>
  <si>
    <t>DUROGESIC</t>
  </si>
  <si>
    <t>transdermalni flaster</t>
  </si>
  <si>
    <t>5 po 25 mcg/h (5 po 4,2 mg)</t>
  </si>
  <si>
    <t>Janssen Pharmaceutica N.V.</t>
  </si>
  <si>
    <t>5 po 50 mcg/h (5 po 8,4 mg)</t>
  </si>
  <si>
    <t>5 po 100 mcg/h (5 po 16,8 mg)</t>
  </si>
  <si>
    <t xml:space="preserve"> 5 po 75 mcg/h (5 po 12,6 mg)</t>
  </si>
  <si>
    <t xml:space="preserve">Janssen Pharmaceutica N.V. </t>
  </si>
  <si>
    <t>VICTANYL</t>
  </si>
  <si>
    <t>kesica, 5 po 100 mcg/h (5 po 16,5 mg/30 cm²)</t>
  </si>
  <si>
    <t>Actavis Group PTC EHF</t>
  </si>
  <si>
    <t>kesica, 5 po 25 mcg/h (5 po 4,125 mg/7,5 cm²)</t>
  </si>
  <si>
    <t>kesica, 5 po 50 mcg/h (5 po 8,25 mg/15 cm²)</t>
  </si>
  <si>
    <t>kesica, 5 po 75 mcg/h (5 po 12,375 mg/22,5 cm²)</t>
  </si>
  <si>
    <t>TRAMAFORT</t>
  </si>
  <si>
    <t>blister, 20 po 100 mg</t>
  </si>
  <si>
    <t>blister, 20 po 150 mg</t>
  </si>
  <si>
    <t>TRODON</t>
  </si>
  <si>
    <t xml:space="preserve"> blister, 20 po 50 mg</t>
  </si>
  <si>
    <t>SUMATRIPTAN</t>
  </si>
  <si>
    <t>blister, 2 po 50 mg</t>
  </si>
  <si>
    <t xml:space="preserve">PHENOBARBITON </t>
  </si>
  <si>
    <t>SUXINUTIN</t>
  </si>
  <si>
    <t>bočica od tamnog stakla, 1 po 200 ml (250 mg/5 ml)</t>
  </si>
  <si>
    <t>Famar Orleans</t>
  </si>
  <si>
    <t>TEGRETOL</t>
  </si>
  <si>
    <t xml:space="preserve"> 1 po 250 ml (2 g/100 ml)</t>
  </si>
  <si>
    <t>Novartis Pharma S.A.S.</t>
  </si>
  <si>
    <t>EFTIL</t>
  </si>
  <si>
    <t>bočica, 1 po 150 ml (50 mg/ml)</t>
  </si>
  <si>
    <t>Hemofarm a.d. u saradnji sa Sanofi Winthrop Industrie, Francuska; Unither Liquid Manufacturing</t>
  </si>
  <si>
    <t xml:space="preserve">EFTIL </t>
  </si>
  <si>
    <t xml:space="preserve">tableta sa produženim oslobađanjem </t>
  </si>
  <si>
    <t>fiola, 30 po (333 mg + 145 mg)</t>
  </si>
  <si>
    <t xml:space="preserve">Hemofarm a.d. u saradnji sa Sanofi Winthrop Industrie, Francuska; Sanofi Winthrop Industrie </t>
  </si>
  <si>
    <t>LAMAL</t>
  </si>
  <si>
    <t>LAMICTAL</t>
  </si>
  <si>
    <t>LAMOTRAL</t>
  </si>
  <si>
    <t>TIRAMAT</t>
  </si>
  <si>
    <t>blister, 60 po 50 mg</t>
  </si>
  <si>
    <t>TOPAMAX</t>
  </si>
  <si>
    <t>Cilag AG</t>
  </si>
  <si>
    <t>KATENA</t>
  </si>
  <si>
    <t>NEURONTIN</t>
  </si>
  <si>
    <t>LESEMOS</t>
  </si>
  <si>
    <t>blister, 60 po 250mg</t>
  </si>
  <si>
    <t>Zdravlje A.D; Actavis EHF</t>
  </si>
  <si>
    <t>blister, 60 po 500mg</t>
  </si>
  <si>
    <t>blister, 60 po 1000mg</t>
  </si>
  <si>
    <t>LYVAM</t>
  </si>
  <si>
    <t>Alkaloid d.o.o Beograd</t>
  </si>
  <si>
    <t>LYRICA</t>
  </si>
  <si>
    <t>56 po 75 mg</t>
  </si>
  <si>
    <t>56 po 150 mg</t>
  </si>
  <si>
    <t>56 po 300 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</si>
  <si>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</si>
  <si>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</si>
  <si>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</si>
  <si>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</si>
  <si>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</si>
  <si>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PK MERZ</t>
  </si>
  <si>
    <t>30 po 100 mg</t>
  </si>
  <si>
    <t>Merz Pharmaceuticals GmbH</t>
  </si>
  <si>
    <t>BROMOKRIPTIN</t>
  </si>
  <si>
    <t>REQUIP MODUTAB</t>
  </si>
  <si>
    <t xml:space="preserve">SmithKline Beecham Pharmaceuticals; Glaxo Wellcome S.A. </t>
  </si>
  <si>
    <t>blister, 28 po 8 mg</t>
  </si>
  <si>
    <t>blister, 30 po 0,7 mg</t>
  </si>
  <si>
    <t>HLORPROMAZIN</t>
  </si>
  <si>
    <t>blister, 50 po 25 mg</t>
  </si>
  <si>
    <t>METOTEN</t>
  </si>
  <si>
    <t>25 po 1 mg</t>
  </si>
  <si>
    <t xml:space="preserve"> 25 po 5 mg</t>
  </si>
  <si>
    <t>HALOPERIDOL</t>
  </si>
  <si>
    <t>blister, 25 po 2 mg</t>
  </si>
  <si>
    <t>ZELDOX</t>
  </si>
  <si>
    <t>30 po 60 mg</t>
  </si>
  <si>
    <t>30 po 80 mg</t>
  </si>
  <si>
    <t>30 po 40 mg</t>
  </si>
  <si>
    <t>CLOZAPIN SANDOZ</t>
  </si>
  <si>
    <t>50 po 100 mg</t>
  </si>
  <si>
    <t>Salutas Pharma GmbH</t>
  </si>
  <si>
    <t xml:space="preserve">oralna disperzibilna tableta </t>
  </si>
  <si>
    <t>blister,28 po 15mg</t>
  </si>
  <si>
    <t>blister,28 po 20mg</t>
  </si>
  <si>
    <t>ACTAWELL</t>
  </si>
  <si>
    <t>Zdravlje a.d;      Actavis LTD.;    Actavis EHF</t>
  </si>
  <si>
    <t>blister,60 po100 mg</t>
  </si>
  <si>
    <t>Q - PIN</t>
  </si>
  <si>
    <t>blister, 60  po 100 mg</t>
  </si>
  <si>
    <t>Belupo,ljekovi i kozmetika dd</t>
  </si>
  <si>
    <t>blister,60  po 200 mg</t>
  </si>
  <si>
    <t>SEROQUEL XR</t>
  </si>
  <si>
    <t xml:space="preserve">blister, 60 po 400 mg </t>
  </si>
  <si>
    <t xml:space="preserve">blister, 60 po 50 mg </t>
  </si>
  <si>
    <t>AVERIDON</t>
  </si>
  <si>
    <t>RISPOLEPT</t>
  </si>
  <si>
    <t xml:space="preserve">rastvor za oralnu upotrebu </t>
  </si>
  <si>
    <t>boca staklena,100 ml (1 mg/ml)</t>
  </si>
  <si>
    <t>RISSAR</t>
  </si>
  <si>
    <t>Alkaloid d.o.o. Beograd</t>
  </si>
  <si>
    <t>SPERIDAN</t>
  </si>
  <si>
    <t>BIPODIS</t>
  </si>
  <si>
    <t xml:space="preserve"> Actavis Ltd.</t>
  </si>
  <si>
    <t>blister, 30 po 15mg</t>
  </si>
  <si>
    <t>ZOLPRIX</t>
  </si>
  <si>
    <t xml:space="preserve"> tableta</t>
  </si>
  <si>
    <t>30 po 5mg</t>
  </si>
  <si>
    <t>Alvogen pharma d.o.o,RS</t>
  </si>
  <si>
    <t>30 po 10 mg</t>
  </si>
  <si>
    <t>30 po 15mg</t>
  </si>
  <si>
    <t>BENSEDIN</t>
  </si>
  <si>
    <t>BROMAZEPAM</t>
  </si>
  <si>
    <t>blister, 20 po 6 mg</t>
  </si>
  <si>
    <t>LEXILIUM</t>
  </si>
  <si>
    <t>Alkaloid a.d. u saradnji sa F. Hoffmann-La Roche Ltd.</t>
  </si>
  <si>
    <t xml:space="preserve"> blister, 30 po 1 mg</t>
  </si>
  <si>
    <t>CERSON</t>
  </si>
  <si>
    <t>NIPAM</t>
  </si>
  <si>
    <t>BELBIEN</t>
  </si>
  <si>
    <t>LUNATA</t>
  </si>
  <si>
    <t>STILNOX</t>
  </si>
  <si>
    <t>FLUSETIN</t>
  </si>
  <si>
    <t>film tablete</t>
  </si>
  <si>
    <t>blister, 20 po 20mg</t>
  </si>
  <si>
    <t>blister, 50 po 20 mg</t>
  </si>
  <si>
    <t>blister, 50 po 10 mg</t>
  </si>
  <si>
    <t>SEROXAT</t>
  </si>
  <si>
    <t>Glaxo Wellcome Production; S.C. Europharm S.A.</t>
  </si>
  <si>
    <t>TRAGAL</t>
  </si>
  <si>
    <t>ZOLOFT</t>
  </si>
  <si>
    <t>Haupt Pharma Latina S.R.L</t>
  </si>
  <si>
    <t>ELORYQA</t>
  </si>
  <si>
    <t>TOLVON</t>
  </si>
  <si>
    <t>N.V. Organon</t>
  </si>
  <si>
    <t>TRITTICO Retard</t>
  </si>
  <si>
    <t>20 po 150 mg</t>
  </si>
  <si>
    <t>Aziende Chimiche Riunite Angelini Francesco  S.P.A.</t>
  </si>
  <si>
    <t>WELLBUTRIN XR</t>
  </si>
  <si>
    <t>bočica, 30 po 300 mg</t>
  </si>
  <si>
    <t>Glaxo Wellcome GmbH &amp; Co. KG</t>
  </si>
  <si>
    <t>bočica, 30 po 150 mg</t>
  </si>
  <si>
    <t>COAXIL</t>
  </si>
  <si>
    <t>Les Laboratoires Servier</t>
  </si>
  <si>
    <t>Zdravlje a.d.;      Actavis EHF</t>
  </si>
  <si>
    <t>CONCERTA</t>
  </si>
  <si>
    <t>bočica, 30 po 18 mg</t>
  </si>
  <si>
    <t>bočica, 30 po 36 mg</t>
  </si>
  <si>
    <t>DONECEPT</t>
  </si>
  <si>
    <t>Zdravlje AD;Actavis LTD</t>
  </si>
  <si>
    <t>DONEPEZIL ALVOGEN</t>
  </si>
  <si>
    <t>EXELON</t>
  </si>
  <si>
    <t>30 po 13.3mg/24h</t>
  </si>
  <si>
    <t>Novartis Pharma Stein AG; Novartis Pharma GMBH</t>
  </si>
  <si>
    <t>MEMANTIN TEVA</t>
  </si>
  <si>
    <t>YMANA</t>
  </si>
  <si>
    <t>Alkaloid AD Skopje</t>
  </si>
  <si>
    <t xml:space="preserve">ESPERAL </t>
  </si>
  <si>
    <t>tuba, 20 po 500 mg</t>
  </si>
  <si>
    <t>Sofarimex-Industria Quimica E Farmaceutica S.A.; Sanofi Aventis ZRT</t>
  </si>
  <si>
    <t>NALTREXONE</t>
  </si>
  <si>
    <t>Haupt Pharma Wolfratshausen GmbH</t>
  </si>
  <si>
    <t xml:space="preserve">METADON </t>
  </si>
  <si>
    <t>kapi</t>
  </si>
  <si>
    <t>bočica, 1 po 10 ml (10 mg/ml)</t>
  </si>
  <si>
    <t>METADON MOLTENI</t>
  </si>
  <si>
    <t>bočica plastična, 1 po 20 ml (5 mg/ml)</t>
  </si>
  <si>
    <t>L. Molteni &amp; C. Dei F. LLI Alitti Societa Di Esercizio S.P.A.</t>
  </si>
  <si>
    <t>ORVAGIL</t>
  </si>
  <si>
    <t>blister,  20 po 400 mg</t>
  </si>
  <si>
    <t>BECONASE</t>
  </si>
  <si>
    <t>sprej za nos, suspenzija</t>
  </si>
  <si>
    <t xml:space="preserve">bočica sa raspršivačem,   200 po  50 mcg/doza </t>
  </si>
  <si>
    <t>GlaxoSmithKline Pharmaceuticals S.A.; Glaxo Wellcome S.A.</t>
  </si>
  <si>
    <t>MOMENSA</t>
  </si>
  <si>
    <t xml:space="preserve">bočica,  1 po 140 doza (50 mcg/doza) </t>
  </si>
  <si>
    <t>Alvogen Pharma d.o.o.; Farmea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</si>
  <si>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</si>
  <si>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</si>
  <si>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</si>
  <si>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</si>
  <si>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</si>
  <si>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>VENTOLIN</t>
  </si>
  <si>
    <t xml:space="preserve">suspenzija za inhalaciju pod pritiskom </t>
  </si>
  <si>
    <t>inhalator pod pritiskom sa dozerom, 200 po 100mcg/doza</t>
  </si>
  <si>
    <t>GlaxoSmithKline Pharmaceuticals S.A.; Glaxo Wellcome Production</t>
  </si>
  <si>
    <t>SEREVENT Inhaler CFC-Free</t>
  </si>
  <si>
    <t>inhalator pod pritiskom sa dozerom, 1 po 120 doza (25 mcg/doza)</t>
  </si>
  <si>
    <t>Hemofarm a.d. u saradnji sa  GlaxoSmithKline Export Limited, Velika Britanija; Glaxo Wellcome Production</t>
  </si>
  <si>
    <t>ATIMOS</t>
  </si>
  <si>
    <t>kontejner pod pritiskom, 1 po 120 doza (12 mcg/doza)</t>
  </si>
  <si>
    <t>Chiesi Farmaceutici S.P.A; Chiesi Pharmaceuticals GmbH</t>
  </si>
  <si>
    <t>OXIS TURBUHALER</t>
  </si>
  <si>
    <t>prašak za inhalaciju</t>
  </si>
  <si>
    <t>kontejner višedozni, 1 po 60 doza (4,5 mcg/doza)</t>
  </si>
  <si>
    <t>AstraZeneca AB</t>
  </si>
  <si>
    <t>kontejner višedozni, 1 po 60 doza (9 mcg/doza)</t>
  </si>
  <si>
    <t>SERETIDE DISCUS</t>
  </si>
  <si>
    <t>prašak za inhalaciju, podeljen</t>
  </si>
  <si>
    <t>diskus, 1 po 60 doza (100 mcg/doza + 50 mcg/doza)</t>
  </si>
  <si>
    <t>Glaxo Wellcome Operations; Glaxo Wellcome Production</t>
  </si>
  <si>
    <t>diskus, 1 po 60 doza (250 mcg/doza + 50 mcg/doza)</t>
  </si>
  <si>
    <t>diskus, 1 po 60 doza (500 mcg/doza + 50 mcg/doza)</t>
  </si>
  <si>
    <t>FOSTER</t>
  </si>
  <si>
    <t>kontejner pod pritiskom sa ventilom za doziranje, 1 po 180 doza (6 mcg/doza+ 100 mcg/doza )</t>
  </si>
  <si>
    <t>Chiesi Pharmaceuticals GmbH</t>
  </si>
  <si>
    <t>BECLOFORTE CFC-FREE INHALER</t>
  </si>
  <si>
    <t>inhalator pod pritiskom sa dozerom, 1 po 200 doza (250 mcg/1 doza)</t>
  </si>
  <si>
    <t>Hemofarm a.d. u saradnji sa  GlaxoSmithKline Export Limited,  Velika Britanija; Glaxo Wellcome Production</t>
  </si>
  <si>
    <t>PULMICORT</t>
  </si>
  <si>
    <t>suspenzija za raspršivanje</t>
  </si>
  <si>
    <t>ampula, 20 po 2 ml (0,25 mg/ml)</t>
  </si>
  <si>
    <t>ampula, 20 po 2 ml (0,5 mg/ml)</t>
  </si>
  <si>
    <t>PULMICORT TURBUHALER</t>
  </si>
  <si>
    <t>inhaler, 1 po 100 doza (200 mcg/doza)</t>
  </si>
  <si>
    <t>inhaler, 1 po 100 doza (400 mcg/doza)</t>
  </si>
  <si>
    <t>FLIXOTIDE</t>
  </si>
  <si>
    <t>kontejner pod pritiskom, 1 po 60 doza (125 mcg/1 doza)</t>
  </si>
  <si>
    <t>Hemofarm a.d. u saradnji sa  GlaxoSmithKline Export Limited,  Velika Britanija; Glaxo Wellcome S.A.</t>
  </si>
  <si>
    <t>kontejner pod pritiskom, 1 po 60 doza (250 mcg/1 doza)</t>
  </si>
  <si>
    <t>Hemofarm a.d. u saradnji sa  GlaxoSmithKline Export Limited, Velika Britanija; Glaxo Wellcome S.A.</t>
  </si>
  <si>
    <t>kontejner pod pritiskom, 1 po 120 doza (50 mcg/1 doza)</t>
  </si>
  <si>
    <t>blister, 60 po 2 mg</t>
  </si>
  <si>
    <t>boca,1 po 200 ml (2 mg/5 ml)</t>
  </si>
  <si>
    <t>blister, 40 po 250 mg</t>
  </si>
  <si>
    <t>ALVOKAST</t>
  </si>
  <si>
    <t>Alvogen Pharma d.o.o.; Pharmathen S.A.</t>
  </si>
  <si>
    <t>SINGULAIR</t>
  </si>
  <si>
    <t>granule</t>
  </si>
  <si>
    <t>kesica, 28 po 4 mg</t>
  </si>
  <si>
    <t>CETIRIZIN</t>
  </si>
  <si>
    <t>boca staklena,5mg/5ml, 200ml</t>
  </si>
  <si>
    <t xml:space="preserve">Slaviamed d.o.o </t>
  </si>
  <si>
    <t xml:space="preserve">CHLORAMPHENICOL  </t>
  </si>
  <si>
    <t>tuba, 1 po 5 g (1%)</t>
  </si>
  <si>
    <t>HLORAMFENIKOL ALKALOID</t>
  </si>
  <si>
    <t>GENTOKULIN</t>
  </si>
  <si>
    <t>bočica, 1 po 10 ml (0,3%)</t>
  </si>
  <si>
    <t xml:space="preserve">Hemomont d.o.o. </t>
  </si>
  <si>
    <t xml:space="preserve">ZOVIRAX </t>
  </si>
  <si>
    <t xml:space="preserve">tuba, 1 po 4,5 g (30 mg/g) </t>
  </si>
  <si>
    <t>Glaxo Operations UK Limited</t>
  </si>
  <si>
    <t>MAROCEN</t>
  </si>
  <si>
    <t>bočica staklena, 1 po 5 ml 0,3%</t>
  </si>
  <si>
    <t xml:space="preserve">NEODEKSACIN </t>
  </si>
  <si>
    <t>bočica, 10 ml (0,1% + 0,35%)</t>
  </si>
  <si>
    <t>ALPHAGAN</t>
  </si>
  <si>
    <t>Allergan Pharmaceuticals Ireland</t>
  </si>
  <si>
    <t xml:space="preserve">MIOKARPIN </t>
  </si>
  <si>
    <t>bočica, 1 po 10 ml 2%</t>
  </si>
  <si>
    <t>GLAUMOL</t>
  </si>
  <si>
    <t>bočica staklena, 1 po 5 ml 0,5%</t>
  </si>
  <si>
    <t>COSOPT</t>
  </si>
  <si>
    <t>bočica, 1 po 5 ml (2% + 0,5%)</t>
  </si>
  <si>
    <t xml:space="preserve">Laboratories Merck Sharp &amp; Dohme-Chibret </t>
  </si>
  <si>
    <t>GANFORT</t>
  </si>
  <si>
    <t>bočica sa kapljkom, 1 po 3 ml (5 mg/ml + 300 mcg/ml)</t>
  </si>
  <si>
    <t>LATANOX</t>
  </si>
  <si>
    <t>bočica sa kapaljkom, 3 po 2,5 ml (50 mcg/ml)</t>
  </si>
  <si>
    <t>bočica sa kapaljkom, 1 po 2,5 ml (50 mcg/ml)</t>
  </si>
  <si>
    <t>LUMIGAN</t>
  </si>
  <si>
    <t>bočica sa kapaljkom, 1 po 3 ml, 0,01%</t>
  </si>
  <si>
    <t>SAFLUTAN</t>
  </si>
  <si>
    <t>kontejner jednodozni, 30 po 0,3 ml (15 mcg/ml)</t>
  </si>
  <si>
    <t>N003814</t>
  </si>
  <si>
    <t>NEOCATE LCP</t>
  </si>
  <si>
    <t>prah</t>
  </si>
  <si>
    <t>limenka, 400 g</t>
  </si>
  <si>
    <t>SHS International Ltd.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</si>
  <si>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</si>
  <si>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</si>
  <si>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</si>
  <si>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</si>
  <si>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</si>
  <si>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</si>
  <si>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</si>
  <si>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</si>
  <si>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3129478</t>
  </si>
  <si>
    <t>granule sa produženim oslobađanjem</t>
  </si>
  <si>
    <t>kesica, 50 po 1000 mg</t>
  </si>
  <si>
    <t>1043001</t>
  </si>
  <si>
    <t>GLUCOPHAGE XR</t>
  </si>
  <si>
    <t>blister, 30 po 750 mg</t>
  </si>
  <si>
    <t>Merck S.L; Merck Sante S.A.S; Merck KGaA</t>
  </si>
  <si>
    <t>1103600</t>
  </si>
  <si>
    <t>TRIPLIXAM</t>
  </si>
  <si>
    <t>kontejner za tablete, 30 po (5mg+5mg+1,25mg)</t>
  </si>
  <si>
    <t>Egis Pharmaceuticals PLC; Egis Pharmaceuticals PLC; Anpharm Przedsiebiorstwo Farmaceutyczne SA; Servier (Ireland) Industries LTD; Les Laboratoires Servier Industrie</t>
  </si>
  <si>
    <t>1103602</t>
  </si>
  <si>
    <t>kontejner za tablete, 30 po (5mg+10mg+1,25mg)</t>
  </si>
  <si>
    <t>1103603</t>
  </si>
  <si>
    <t>kontejner za tablete, 30 po (10mg+5mg+2,5mg)</t>
  </si>
  <si>
    <t>kontejner za tablete, 30 po (10mg+10mg+2,5mg)</t>
  </si>
  <si>
    <t>1104622</t>
  </si>
  <si>
    <t>AMLATOR</t>
  </si>
  <si>
    <t>S.C. Gedeon Richter Romania S.A.</t>
  </si>
  <si>
    <t>1104623</t>
  </si>
  <si>
    <t>blister, 30 po (10 mg + 10 mg)</t>
  </si>
  <si>
    <t>1104624</t>
  </si>
  <si>
    <t>1104625</t>
  </si>
  <si>
    <t>4157290</t>
  </si>
  <si>
    <t>GYNOFORT</t>
  </si>
  <si>
    <t>vaginalni krem</t>
  </si>
  <si>
    <t>aplikator, 1 po 5 g (20 mg/g)</t>
  </si>
  <si>
    <t>1135287</t>
  </si>
  <si>
    <t>DAYLETTE</t>
  </si>
  <si>
    <t xml:space="preserve">blister, 28 po (3 mg + 0,02 mg) (24 + 4 placebo) </t>
  </si>
  <si>
    <t>1328659</t>
  </si>
  <si>
    <t>TIVICAY</t>
  </si>
  <si>
    <t xml:space="preserve"> bočica plastična, 30 po 50mg</t>
  </si>
  <si>
    <t>Glaxo Wellcome S.A.</t>
  </si>
  <si>
    <t>7114164</t>
  </si>
  <si>
    <t>ONBREZ BREEZHALER</t>
  </si>
  <si>
    <t xml:space="preserve">tvrda kapsula, blister 30 po 150 mcg </t>
  </si>
  <si>
    <t>7114165</t>
  </si>
  <si>
    <t>tvrda kapsula, blister 30 po 300 mcg</t>
  </si>
  <si>
    <t>RELVAR ELLIPTA</t>
  </si>
  <si>
    <t>inhaler, 1 po 30 doza (22mcg+92mcg)</t>
  </si>
  <si>
    <t>7114006</t>
  </si>
  <si>
    <t>inhaler, 1 po 30 doza (22mcg+184mcg)</t>
  </si>
  <si>
    <t>SEEBRII BREEZHALER</t>
  </si>
  <si>
    <t xml:space="preserve"> blister,30 po 44mcg</t>
  </si>
  <si>
    <t>INCRUSE</t>
  </si>
  <si>
    <t>inhaler, 1 po 30 doza (55mcg/doza)</t>
  </si>
  <si>
    <t>Glaxo Welcome Operations</t>
  </si>
  <si>
    <t>УКУПНА ВРЕДНОСТ БЕЗ ПДВ</t>
  </si>
  <si>
    <t>ИЗНОС ПДВ</t>
  </si>
  <si>
    <t>УКУПНА ВРЕДНОСТ СА ПДВ</t>
  </si>
  <si>
    <t>ПРОЦЕЊЕНА ВРЕДНОСТ</t>
  </si>
  <si>
    <t>УГОВОРЕНА ВРЕДНОСТ (БЕЗ ПДВ)</t>
  </si>
  <si>
    <t>УГОВОРЕНА ВРЕДНОСТ (СА ПДВ)</t>
  </si>
  <si>
    <t>У хиљадама динара (за УЈН)</t>
  </si>
  <si>
    <t>Друга добра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</si>
</sst>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/>
      <right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4" fontId="39" fillId="35" borderId="1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5" borderId="19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" fillId="35" borderId="19" xfId="63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49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46" fillId="0" borderId="11" xfId="0" applyFont="1" applyBorder="1" applyAlignment="1">
      <alignment horizontal="center" vertical="center" wrapText="1"/>
    </xf>
    <xf numFmtId="4" fontId="46" fillId="0" borderId="2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59" applyFont="1" applyFill="1" applyBorder="1" applyAlignment="1">
      <alignment horizontal="center" vertical="center" wrapText="1"/>
      <protection/>
    </xf>
    <xf numFmtId="49" fontId="7" fillId="0" borderId="22" xfId="55" applyNumberFormat="1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55" applyFont="1" applyFill="1" applyBorder="1" applyAlignment="1">
      <alignment horizontal="center" vertical="center" wrapText="1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2" fontId="7" fillId="0" borderId="22" xfId="55" applyNumberFormat="1" applyFont="1" applyFill="1" applyBorder="1" applyAlignment="1">
      <alignment horizontal="center" vertical="center" wrapText="1"/>
      <protection/>
    </xf>
    <xf numFmtId="2" fontId="7" fillId="0" borderId="11" xfId="55" applyNumberFormat="1" applyFont="1" applyFill="1" applyBorder="1" applyAlignment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22" xfId="59" applyFont="1" applyFill="1" applyBorder="1" applyAlignment="1">
      <alignment horizontal="center" vertical="center" wrapText="1"/>
      <protection/>
    </xf>
    <xf numFmtId="0" fontId="7" fillId="0" borderId="22" xfId="56" applyFont="1" applyFill="1" applyBorder="1" applyAlignment="1">
      <alignment horizontal="center" vertic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7" fillId="0" borderId="22" xfId="64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22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186" fontId="7" fillId="0" borderId="11" xfId="55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4" fontId="46" fillId="0" borderId="22" xfId="0" applyNumberFormat="1" applyFont="1" applyFill="1" applyBorder="1" applyAlignment="1">
      <alignment horizontal="center" vertical="center"/>
    </xf>
    <xf numFmtId="4" fontId="46" fillId="0" borderId="22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86" fontId="7" fillId="0" borderId="11" xfId="59" applyNumberFormat="1" applyFont="1" applyFill="1" applyBorder="1" applyAlignment="1">
      <alignment horizontal="center" vertical="center" wrapText="1"/>
      <protection/>
    </xf>
    <xf numFmtId="49" fontId="7" fillId="0" borderId="11" xfId="59" applyNumberFormat="1" applyFont="1" applyFill="1" applyBorder="1" applyAlignment="1">
      <alignment horizontal="center" vertical="center" wrapText="1"/>
      <protection/>
    </xf>
    <xf numFmtId="49" fontId="7" fillId="0" borderId="22" xfId="59" applyNumberFormat="1" applyFont="1" applyFill="1" applyBorder="1" applyAlignment="1">
      <alignment horizontal="center" vertical="center" wrapText="1"/>
      <protection/>
    </xf>
    <xf numFmtId="4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4" fontId="46" fillId="0" borderId="23" xfId="0" applyNumberFormat="1" applyFont="1" applyBorder="1" applyAlignment="1">
      <alignment horizontal="right" vertical="center" wrapText="1"/>
    </xf>
    <xf numFmtId="4" fontId="46" fillId="34" borderId="23" xfId="0" applyNumberFormat="1" applyFont="1" applyFill="1" applyBorder="1" applyAlignment="1">
      <alignment horizontal="right" vertical="center" wrapText="1"/>
    </xf>
    <xf numFmtId="4" fontId="46" fillId="34" borderId="24" xfId="0" applyNumberFormat="1" applyFont="1" applyFill="1" applyBorder="1" applyAlignment="1">
      <alignment horizontal="right" vertical="center" wrapText="1"/>
    </xf>
    <xf numFmtId="4" fontId="46" fillId="34" borderId="25" xfId="0" applyNumberFormat="1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/>
    </xf>
    <xf numFmtId="4" fontId="46" fillId="0" borderId="26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/>
    </xf>
    <xf numFmtId="4" fontId="46" fillId="0" borderId="27" xfId="0" applyNumberFormat="1" applyFont="1" applyBorder="1" applyAlignment="1">
      <alignment horizontal="center" vertical="center"/>
    </xf>
    <xf numFmtId="4" fontId="46" fillId="0" borderId="24" xfId="0" applyNumberFormat="1" applyFont="1" applyBorder="1" applyAlignment="1">
      <alignment horizontal="right" vertical="center" wrapText="1"/>
    </xf>
    <xf numFmtId="4" fontId="46" fillId="34" borderId="28" xfId="0" applyNumberFormat="1" applyFont="1" applyFill="1" applyBorder="1" applyAlignment="1">
      <alignment horizontal="center" vertical="center" wrapText="1"/>
    </xf>
    <xf numFmtId="4" fontId="46" fillId="34" borderId="29" xfId="0" applyNumberFormat="1" applyFont="1" applyFill="1" applyBorder="1" applyAlignment="1">
      <alignment horizontal="center" vertical="center" wrapText="1"/>
    </xf>
    <xf numFmtId="4" fontId="46" fillId="34" borderId="30" xfId="0" applyNumberFormat="1" applyFont="1" applyFill="1" applyBorder="1" applyAlignment="1">
      <alignment horizontal="center" vertical="center" wrapText="1"/>
    </xf>
    <xf numFmtId="0" fontId="7" fillId="0" borderId="31" xfId="60" applyFont="1" applyFill="1" applyBorder="1" applyAlignment="1">
      <alignment horizontal="center" vertical="center" wrapText="1"/>
      <protection/>
    </xf>
    <xf numFmtId="0" fontId="7" fillId="0" borderId="32" xfId="60" applyFont="1" applyFill="1" applyBorder="1" applyAlignment="1">
      <alignment horizontal="center" vertical="center" wrapText="1"/>
      <protection/>
    </xf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4" fillId="34" borderId="11" xfId="61" applyFont="1" applyFill="1" applyBorder="1" applyAlignment="1">
      <alignment horizontal="center" vertical="center" wrapText="1"/>
      <protection/>
    </xf>
    <xf numFmtId="0" fontId="46" fillId="0" borderId="11" xfId="61" applyFont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34" borderId="34" xfId="0" applyFont="1" applyFill="1" applyBorder="1" applyAlignment="1">
      <alignment horizontal="right" vertical="center" wrapText="1"/>
    </xf>
    <xf numFmtId="0" fontId="39" fillId="34" borderId="17" xfId="0" applyFont="1" applyFill="1" applyBorder="1" applyAlignment="1">
      <alignment horizontal="right" vertical="center" wrapText="1"/>
    </xf>
    <xf numFmtId="0" fontId="39" fillId="34" borderId="18" xfId="0" applyFont="1" applyFill="1" applyBorder="1" applyAlignment="1">
      <alignment horizontal="right" vertical="center" wrapText="1"/>
    </xf>
    <xf numFmtId="0" fontId="39" fillId="34" borderId="32" xfId="0" applyFont="1" applyFill="1" applyBorder="1" applyAlignment="1">
      <alignment horizontal="right" vertical="center" wrapText="1"/>
    </xf>
    <xf numFmtId="0" fontId="39" fillId="34" borderId="11" xfId="0" applyFont="1" applyFill="1" applyBorder="1" applyAlignment="1">
      <alignment horizontal="right" vertical="center" wrapText="1"/>
    </xf>
    <xf numFmtId="0" fontId="39" fillId="34" borderId="23" xfId="0" applyFont="1" applyFill="1" applyBorder="1" applyAlignment="1">
      <alignment horizontal="right" vertical="center" wrapText="1"/>
    </xf>
    <xf numFmtId="0" fontId="39" fillId="34" borderId="33" xfId="0" applyFont="1" applyFill="1" applyBorder="1" applyAlignment="1">
      <alignment horizontal="right" vertical="center" wrapText="1"/>
    </xf>
    <xf numFmtId="0" fontId="39" fillId="34" borderId="26" xfId="0" applyFont="1" applyFill="1" applyBorder="1" applyAlignment="1">
      <alignment horizontal="right" vertical="center" wrapText="1"/>
    </xf>
    <xf numFmtId="0" fontId="39" fillId="34" borderId="24" xfId="0" applyFont="1" applyFill="1" applyBorder="1" applyAlignment="1">
      <alignment horizontal="right" vertical="center" wrapText="1"/>
    </xf>
    <xf numFmtId="4" fontId="47" fillId="34" borderId="14" xfId="0" applyNumberFormat="1" applyFont="1" applyFill="1" applyBorder="1" applyAlignment="1">
      <alignment horizontal="center" vertical="center" wrapText="1"/>
    </xf>
    <xf numFmtId="4" fontId="47" fillId="34" borderId="35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2" xfId="57"/>
    <cellStyle name="Normal 2 2 10" xfId="58"/>
    <cellStyle name="Normal 2 3" xfId="59"/>
    <cellStyle name="Normal 3" xfId="60"/>
    <cellStyle name="Normal 4" xfId="61"/>
    <cellStyle name="Normal 5" xfId="62"/>
    <cellStyle name="Normal_Priznto djuture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97"/>
  <sheetViews>
    <sheetView tabSelected="1" zoomScalePageLayoutView="0" workbookViewId="0" topLeftCell="A1">
      <pane xSplit="7" ySplit="6" topLeftCell="H29" activePane="bottomRight" state="frozen"/>
      <selection pane="topLeft" activeCell="A1" sqref="A1"/>
      <selection pane="topRight" activeCell="H1" sqref="H1"/>
      <selection pane="bottomLeft" activeCell="A7" sqref="A7"/>
      <selection pane="bottomRight" activeCell="J38" sqref="J38"/>
    </sheetView>
  </sheetViews>
  <sheetFormatPr defaultColWidth="9.140625" defaultRowHeight="15"/>
  <cols>
    <col min="1" max="1" width="9.140625" style="19" customWidth="1"/>
    <col min="2" max="2" width="9.140625" style="3" customWidth="1"/>
    <col min="3" max="3" width="13.28125" style="3" customWidth="1"/>
    <col min="4" max="4" width="19.57421875" style="3" customWidth="1"/>
    <col min="5" max="5" width="19.140625" style="3" customWidth="1"/>
    <col min="6" max="6" width="17.00390625" style="3" customWidth="1"/>
    <col min="7" max="7" width="10.57421875" style="3" bestFit="1" customWidth="1"/>
    <col min="8" max="8" width="12.00390625" style="3" customWidth="1"/>
    <col min="9" max="9" width="11.00390625" style="3" hidden="1" customWidth="1"/>
    <col min="10" max="10" width="10.8515625" style="25" customWidth="1"/>
    <col min="11" max="11" width="17.8515625" style="3" hidden="1" customWidth="1"/>
    <col min="12" max="12" width="16.28125" style="3" customWidth="1"/>
    <col min="13" max="13" width="17.57421875" style="3" hidden="1" customWidth="1"/>
    <col min="14" max="16384" width="9.140625" style="3" customWidth="1"/>
  </cols>
  <sheetData>
    <row r="2" spans="1:13" ht="12.75" customHeight="1">
      <c r="A2" s="94" t="s">
        <v>23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7"/>
    </row>
    <row r="3" spans="1:13" ht="12.75" customHeight="1">
      <c r="A3" s="94" t="s">
        <v>172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7"/>
    </row>
    <row r="5" ht="13.5" thickBot="1"/>
    <row r="6" spans="1:13" ht="53.25" customHeight="1" thickTop="1">
      <c r="A6" s="27" t="s">
        <v>25</v>
      </c>
      <c r="B6" s="23" t="s">
        <v>0</v>
      </c>
      <c r="C6" s="23" t="s">
        <v>28</v>
      </c>
      <c r="D6" s="23" t="s">
        <v>1</v>
      </c>
      <c r="E6" s="23" t="s">
        <v>27</v>
      </c>
      <c r="F6" s="23" t="s">
        <v>2</v>
      </c>
      <c r="G6" s="28" t="s">
        <v>3</v>
      </c>
      <c r="H6" s="23" t="s">
        <v>4</v>
      </c>
      <c r="I6" s="24" t="s">
        <v>5</v>
      </c>
      <c r="J6" s="23" t="s">
        <v>6</v>
      </c>
      <c r="K6" s="20" t="s">
        <v>7</v>
      </c>
      <c r="L6" s="21" t="s">
        <v>8</v>
      </c>
      <c r="M6" s="2" t="s">
        <v>9</v>
      </c>
    </row>
    <row r="7" spans="1:14" s="22" customFormat="1" ht="24">
      <c r="A7" s="84">
        <v>2</v>
      </c>
      <c r="B7" s="30">
        <v>1029083</v>
      </c>
      <c r="C7" s="31" t="s">
        <v>173</v>
      </c>
      <c r="D7" s="31" t="s">
        <v>40</v>
      </c>
      <c r="E7" s="31" t="s">
        <v>174</v>
      </c>
      <c r="F7" s="31" t="s">
        <v>39</v>
      </c>
      <c r="G7" s="32" t="s">
        <v>29</v>
      </c>
      <c r="H7" s="56"/>
      <c r="I7" s="57">
        <v>224</v>
      </c>
      <c r="J7" s="58">
        <v>203.41</v>
      </c>
      <c r="K7" s="33">
        <f>H7*I7</f>
        <v>0</v>
      </c>
      <c r="L7" s="69">
        <f>H7*J7</f>
        <v>0</v>
      </c>
      <c r="M7" s="59">
        <v>2</v>
      </c>
      <c r="N7" s="60"/>
    </row>
    <row r="8" spans="1:14" s="25" customFormat="1" ht="24">
      <c r="A8" s="84">
        <v>5</v>
      </c>
      <c r="B8" s="30">
        <v>1122460</v>
      </c>
      <c r="C8" s="31" t="s">
        <v>175</v>
      </c>
      <c r="D8" s="31" t="s">
        <v>32</v>
      </c>
      <c r="E8" s="31" t="s">
        <v>176</v>
      </c>
      <c r="F8" s="31" t="s">
        <v>56</v>
      </c>
      <c r="G8" s="32" t="s">
        <v>29</v>
      </c>
      <c r="H8" s="56"/>
      <c r="I8" s="57">
        <v>236.7</v>
      </c>
      <c r="J8" s="58">
        <v>227.26</v>
      </c>
      <c r="K8" s="33">
        <f aca="true" t="shared" si="0" ref="K8:K46">H8*I8</f>
        <v>0</v>
      </c>
      <c r="L8" s="69">
        <f aca="true" t="shared" si="1" ref="L8:L46">H8*J8</f>
        <v>0</v>
      </c>
      <c r="M8" s="59">
        <v>3</v>
      </c>
      <c r="N8" s="60"/>
    </row>
    <row r="9" spans="1:14" s="25" customFormat="1" ht="24">
      <c r="A9" s="83">
        <v>24</v>
      </c>
      <c r="B9" s="36">
        <v>3124300</v>
      </c>
      <c r="C9" s="38" t="s">
        <v>36</v>
      </c>
      <c r="D9" s="31" t="s">
        <v>65</v>
      </c>
      <c r="E9" s="31" t="s">
        <v>177</v>
      </c>
      <c r="F9" s="31" t="s">
        <v>39</v>
      </c>
      <c r="G9" s="32" t="s">
        <v>29</v>
      </c>
      <c r="H9" s="56"/>
      <c r="I9" s="61">
        <v>85.8</v>
      </c>
      <c r="J9" s="58">
        <v>77.91</v>
      </c>
      <c r="K9" s="33">
        <f t="shared" si="0"/>
        <v>0</v>
      </c>
      <c r="L9" s="69">
        <f t="shared" si="1"/>
        <v>0</v>
      </c>
      <c r="M9" s="59">
        <v>3</v>
      </c>
      <c r="N9" s="60"/>
    </row>
    <row r="10" spans="1:14" s="25" customFormat="1" ht="33.75" customHeight="1">
      <c r="A10" s="83">
        <v>25</v>
      </c>
      <c r="B10" s="36">
        <v>1124303</v>
      </c>
      <c r="C10" s="38" t="s">
        <v>178</v>
      </c>
      <c r="D10" s="31" t="s">
        <v>37</v>
      </c>
      <c r="E10" s="31" t="s">
        <v>179</v>
      </c>
      <c r="F10" s="31" t="s">
        <v>180</v>
      </c>
      <c r="G10" s="32" t="s">
        <v>29</v>
      </c>
      <c r="H10" s="56"/>
      <c r="I10" s="61">
        <v>192.1</v>
      </c>
      <c r="J10" s="58">
        <v>167.15</v>
      </c>
      <c r="K10" s="33">
        <f t="shared" si="0"/>
        <v>0</v>
      </c>
      <c r="L10" s="69">
        <f t="shared" si="1"/>
        <v>0</v>
      </c>
      <c r="M10" s="59">
        <v>3</v>
      </c>
      <c r="N10" s="60"/>
    </row>
    <row r="11" spans="1:14" s="25" customFormat="1" ht="33.75" customHeight="1">
      <c r="A11" s="83">
        <v>27</v>
      </c>
      <c r="B11" s="36">
        <v>1124532</v>
      </c>
      <c r="C11" s="38" t="s">
        <v>181</v>
      </c>
      <c r="D11" s="31" t="s">
        <v>40</v>
      </c>
      <c r="E11" s="31" t="s">
        <v>182</v>
      </c>
      <c r="F11" s="31" t="s">
        <v>45</v>
      </c>
      <c r="G11" s="32" t="s">
        <v>29</v>
      </c>
      <c r="H11" s="56"/>
      <c r="I11" s="61">
        <v>1620.4</v>
      </c>
      <c r="J11" s="58">
        <v>975</v>
      </c>
      <c r="K11" s="33">
        <f t="shared" si="0"/>
        <v>0</v>
      </c>
      <c r="L11" s="69">
        <f t="shared" si="1"/>
        <v>0</v>
      </c>
      <c r="M11" s="59">
        <v>2</v>
      </c>
      <c r="N11" s="60"/>
    </row>
    <row r="12" spans="1:14" s="25" customFormat="1" ht="33.75" customHeight="1">
      <c r="A12" s="83">
        <v>28</v>
      </c>
      <c r="B12" s="36">
        <v>1124534</v>
      </c>
      <c r="C12" s="38" t="s">
        <v>181</v>
      </c>
      <c r="D12" s="31" t="s">
        <v>40</v>
      </c>
      <c r="E12" s="31" t="s">
        <v>183</v>
      </c>
      <c r="F12" s="31" t="s">
        <v>45</v>
      </c>
      <c r="G12" s="32" t="s">
        <v>29</v>
      </c>
      <c r="H12" s="56"/>
      <c r="I12" s="61">
        <v>2753.4</v>
      </c>
      <c r="J12" s="58">
        <v>1569.5</v>
      </c>
      <c r="K12" s="33">
        <f t="shared" si="0"/>
        <v>0</v>
      </c>
      <c r="L12" s="69">
        <f t="shared" si="1"/>
        <v>0</v>
      </c>
      <c r="M12" s="59">
        <v>2</v>
      </c>
      <c r="N12" s="60"/>
    </row>
    <row r="13" spans="1:14" s="25" customFormat="1" ht="33.75" customHeight="1">
      <c r="A13" s="83">
        <v>31</v>
      </c>
      <c r="B13" s="36">
        <v>1127176</v>
      </c>
      <c r="C13" s="38" t="s">
        <v>184</v>
      </c>
      <c r="D13" s="31" t="s">
        <v>136</v>
      </c>
      <c r="E13" s="31" t="s">
        <v>185</v>
      </c>
      <c r="F13" s="31" t="s">
        <v>186</v>
      </c>
      <c r="G13" s="32" t="s">
        <v>29</v>
      </c>
      <c r="H13" s="56"/>
      <c r="I13" s="61">
        <v>1180.9</v>
      </c>
      <c r="J13" s="58">
        <v>1165.9</v>
      </c>
      <c r="K13" s="33">
        <f t="shared" si="0"/>
        <v>0</v>
      </c>
      <c r="L13" s="69">
        <f t="shared" si="1"/>
        <v>0</v>
      </c>
      <c r="M13" s="59">
        <v>2</v>
      </c>
      <c r="N13" s="60"/>
    </row>
    <row r="14" spans="1:14" s="25" customFormat="1" ht="33.75" customHeight="1">
      <c r="A14" s="83">
        <v>32</v>
      </c>
      <c r="B14" s="36">
        <v>1127177</v>
      </c>
      <c r="C14" s="38" t="s">
        <v>184</v>
      </c>
      <c r="D14" s="31" t="s">
        <v>136</v>
      </c>
      <c r="E14" s="31" t="s">
        <v>187</v>
      </c>
      <c r="F14" s="31" t="s">
        <v>186</v>
      </c>
      <c r="G14" s="32" t="s">
        <v>29</v>
      </c>
      <c r="H14" s="56"/>
      <c r="I14" s="61">
        <v>2361.8</v>
      </c>
      <c r="J14" s="58">
        <v>2265.2</v>
      </c>
      <c r="K14" s="33">
        <f t="shared" si="0"/>
        <v>0</v>
      </c>
      <c r="L14" s="69">
        <f t="shared" si="1"/>
        <v>0</v>
      </c>
      <c r="M14" s="59">
        <v>2</v>
      </c>
      <c r="N14" s="60"/>
    </row>
    <row r="15" spans="1:14" s="25" customFormat="1" ht="33.75" customHeight="1">
      <c r="A15" s="83">
        <v>33</v>
      </c>
      <c r="B15" s="36">
        <v>3127425</v>
      </c>
      <c r="C15" s="37" t="s">
        <v>188</v>
      </c>
      <c r="D15" s="34" t="s">
        <v>65</v>
      </c>
      <c r="E15" s="34" t="s">
        <v>189</v>
      </c>
      <c r="F15" s="34" t="s">
        <v>190</v>
      </c>
      <c r="G15" s="32" t="s">
        <v>29</v>
      </c>
      <c r="H15" s="56"/>
      <c r="I15" s="61">
        <v>519.3</v>
      </c>
      <c r="J15" s="58">
        <v>449.2</v>
      </c>
      <c r="K15" s="33">
        <f t="shared" si="0"/>
        <v>0</v>
      </c>
      <c r="L15" s="69">
        <f t="shared" si="1"/>
        <v>0</v>
      </c>
      <c r="M15" s="59">
        <v>3</v>
      </c>
      <c r="N15" s="60"/>
    </row>
    <row r="16" spans="1:14" s="25" customFormat="1" ht="33.75" customHeight="1">
      <c r="A16" s="83">
        <v>34</v>
      </c>
      <c r="B16" s="36">
        <v>3127426</v>
      </c>
      <c r="C16" s="38" t="s">
        <v>191</v>
      </c>
      <c r="D16" s="31" t="s">
        <v>42</v>
      </c>
      <c r="E16" s="31" t="s">
        <v>192</v>
      </c>
      <c r="F16" s="31" t="s">
        <v>33</v>
      </c>
      <c r="G16" s="32" t="s">
        <v>29</v>
      </c>
      <c r="H16" s="56"/>
      <c r="I16" s="61">
        <v>432.8</v>
      </c>
      <c r="J16" s="58">
        <v>423.11</v>
      </c>
      <c r="K16" s="33">
        <f t="shared" si="0"/>
        <v>0</v>
      </c>
      <c r="L16" s="69">
        <f t="shared" si="1"/>
        <v>0</v>
      </c>
      <c r="M16" s="59">
        <v>3</v>
      </c>
      <c r="N16" s="60"/>
    </row>
    <row r="17" spans="1:14" s="25" customFormat="1" ht="33.75" customHeight="1">
      <c r="A17" s="83">
        <v>36</v>
      </c>
      <c r="B17" s="36">
        <v>3126303</v>
      </c>
      <c r="C17" s="38" t="s">
        <v>193</v>
      </c>
      <c r="D17" s="31" t="s">
        <v>137</v>
      </c>
      <c r="E17" s="31" t="s">
        <v>194</v>
      </c>
      <c r="F17" s="31" t="s">
        <v>195</v>
      </c>
      <c r="G17" s="32" t="s">
        <v>29</v>
      </c>
      <c r="H17" s="56"/>
      <c r="I17" s="61">
        <v>273.3</v>
      </c>
      <c r="J17" s="58">
        <v>247.5</v>
      </c>
      <c r="K17" s="33">
        <f t="shared" si="0"/>
        <v>0</v>
      </c>
      <c r="L17" s="69">
        <f t="shared" si="1"/>
        <v>0</v>
      </c>
      <c r="M17" s="59">
        <v>3</v>
      </c>
      <c r="N17" s="60"/>
    </row>
    <row r="18" spans="1:14" s="25" customFormat="1" ht="33.75" customHeight="1">
      <c r="A18" s="83">
        <v>38</v>
      </c>
      <c r="B18" s="36">
        <v>1126401</v>
      </c>
      <c r="C18" s="38" t="s">
        <v>196</v>
      </c>
      <c r="D18" s="31" t="s">
        <v>37</v>
      </c>
      <c r="E18" s="31" t="s">
        <v>197</v>
      </c>
      <c r="F18" s="31" t="s">
        <v>56</v>
      </c>
      <c r="G18" s="32" t="s">
        <v>29</v>
      </c>
      <c r="H18" s="56"/>
      <c r="I18" s="61">
        <v>119.8</v>
      </c>
      <c r="J18" s="93">
        <v>178.41</v>
      </c>
      <c r="K18" s="33">
        <f t="shared" si="0"/>
        <v>0</v>
      </c>
      <c r="L18" s="69">
        <f t="shared" si="1"/>
        <v>0</v>
      </c>
      <c r="M18" s="59">
        <v>3</v>
      </c>
      <c r="N18" s="60"/>
    </row>
    <row r="19" spans="1:14" s="25" customFormat="1" ht="33.75" customHeight="1">
      <c r="A19" s="83">
        <v>39</v>
      </c>
      <c r="B19" s="36">
        <v>1129930</v>
      </c>
      <c r="C19" s="38" t="s">
        <v>198</v>
      </c>
      <c r="D19" s="31" t="s">
        <v>32</v>
      </c>
      <c r="E19" s="31" t="s">
        <v>199</v>
      </c>
      <c r="F19" s="31" t="s">
        <v>186</v>
      </c>
      <c r="G19" s="32" t="s">
        <v>29</v>
      </c>
      <c r="H19" s="56"/>
      <c r="I19" s="61">
        <v>9271.5</v>
      </c>
      <c r="J19" s="58">
        <v>9168.59</v>
      </c>
      <c r="K19" s="33">
        <f t="shared" si="0"/>
        <v>0</v>
      </c>
      <c r="L19" s="69">
        <f t="shared" si="1"/>
        <v>0</v>
      </c>
      <c r="M19" s="59">
        <v>2</v>
      </c>
      <c r="N19" s="60"/>
    </row>
    <row r="20" spans="1:14" s="25" customFormat="1" ht="33.75" customHeight="1">
      <c r="A20" s="83">
        <v>42</v>
      </c>
      <c r="B20" s="36">
        <v>5129303</v>
      </c>
      <c r="C20" s="38" t="s">
        <v>44</v>
      </c>
      <c r="D20" s="31" t="s">
        <v>200</v>
      </c>
      <c r="E20" s="31" t="s">
        <v>201</v>
      </c>
      <c r="F20" s="31" t="s">
        <v>45</v>
      </c>
      <c r="G20" s="32" t="s">
        <v>29</v>
      </c>
      <c r="H20" s="56"/>
      <c r="I20" s="61">
        <v>970.2</v>
      </c>
      <c r="J20" s="58">
        <v>945.95</v>
      </c>
      <c r="K20" s="33">
        <f t="shared" si="0"/>
        <v>0</v>
      </c>
      <c r="L20" s="69">
        <f t="shared" si="1"/>
        <v>0</v>
      </c>
      <c r="M20" s="59">
        <v>2</v>
      </c>
      <c r="N20" s="60"/>
    </row>
    <row r="21" spans="1:14" s="25" customFormat="1" ht="33.75" customHeight="1">
      <c r="A21" s="83">
        <v>46</v>
      </c>
      <c r="B21" s="36" t="s">
        <v>202</v>
      </c>
      <c r="C21" s="37" t="s">
        <v>203</v>
      </c>
      <c r="D21" s="34" t="s">
        <v>200</v>
      </c>
      <c r="E21" s="34" t="s">
        <v>204</v>
      </c>
      <c r="F21" s="34" t="s">
        <v>186</v>
      </c>
      <c r="G21" s="32" t="s">
        <v>29</v>
      </c>
      <c r="H21" s="56"/>
      <c r="I21" s="61">
        <v>698.8</v>
      </c>
      <c r="J21" s="58">
        <v>688.46</v>
      </c>
      <c r="K21" s="33">
        <f t="shared" si="0"/>
        <v>0</v>
      </c>
      <c r="L21" s="69">
        <f t="shared" si="1"/>
        <v>0</v>
      </c>
      <c r="M21" s="59">
        <v>2</v>
      </c>
      <c r="N21" s="60"/>
    </row>
    <row r="22" spans="1:14" s="25" customFormat="1" ht="33.75" customHeight="1">
      <c r="A22" s="83">
        <v>47</v>
      </c>
      <c r="B22" s="36">
        <v>5129476</v>
      </c>
      <c r="C22" s="37" t="s">
        <v>203</v>
      </c>
      <c r="D22" s="34" t="s">
        <v>200</v>
      </c>
      <c r="E22" s="34" t="s">
        <v>205</v>
      </c>
      <c r="F22" s="34" t="s">
        <v>206</v>
      </c>
      <c r="G22" s="32" t="s">
        <v>29</v>
      </c>
      <c r="H22" s="56"/>
      <c r="I22" s="61">
        <v>1324.4</v>
      </c>
      <c r="J22" s="58">
        <v>1307.32</v>
      </c>
      <c r="K22" s="33">
        <f t="shared" si="0"/>
        <v>0</v>
      </c>
      <c r="L22" s="69">
        <f t="shared" si="1"/>
        <v>0</v>
      </c>
      <c r="M22" s="59">
        <v>2</v>
      </c>
      <c r="N22" s="60"/>
    </row>
    <row r="23" spans="1:14" s="25" customFormat="1" ht="33.75" customHeight="1">
      <c r="A23" s="83">
        <v>48</v>
      </c>
      <c r="B23" s="36">
        <v>1129474</v>
      </c>
      <c r="C23" s="37" t="s">
        <v>207</v>
      </c>
      <c r="D23" s="34" t="s">
        <v>34</v>
      </c>
      <c r="E23" s="34" t="s">
        <v>50</v>
      </c>
      <c r="F23" s="34" t="s">
        <v>186</v>
      </c>
      <c r="G23" s="32" t="s">
        <v>29</v>
      </c>
      <c r="H23" s="56"/>
      <c r="I23" s="61">
        <v>1565.9</v>
      </c>
      <c r="J23" s="58">
        <v>1503.42</v>
      </c>
      <c r="K23" s="33">
        <f t="shared" si="0"/>
        <v>0</v>
      </c>
      <c r="L23" s="69">
        <f t="shared" si="1"/>
        <v>0</v>
      </c>
      <c r="M23" s="59">
        <v>2</v>
      </c>
      <c r="N23" s="60"/>
    </row>
    <row r="24" spans="1:14" s="25" customFormat="1" ht="33.75" customHeight="1">
      <c r="A24" s="83">
        <v>49</v>
      </c>
      <c r="B24" s="36">
        <v>1129475</v>
      </c>
      <c r="C24" s="37" t="s">
        <v>207</v>
      </c>
      <c r="D24" s="34" t="s">
        <v>34</v>
      </c>
      <c r="E24" s="34" t="s">
        <v>208</v>
      </c>
      <c r="F24" s="34" t="s">
        <v>186</v>
      </c>
      <c r="G24" s="32" t="s">
        <v>29</v>
      </c>
      <c r="H24" s="56"/>
      <c r="I24" s="61">
        <v>3131.7</v>
      </c>
      <c r="J24" s="58">
        <v>3000.48</v>
      </c>
      <c r="K24" s="33">
        <f t="shared" si="0"/>
        <v>0</v>
      </c>
      <c r="L24" s="69">
        <f t="shared" si="1"/>
        <v>0</v>
      </c>
      <c r="M24" s="59">
        <v>2</v>
      </c>
      <c r="N24" s="60"/>
    </row>
    <row r="25" spans="1:14" s="25" customFormat="1" ht="33.75" customHeight="1">
      <c r="A25" s="83">
        <v>51</v>
      </c>
      <c r="B25" s="36">
        <v>1121152</v>
      </c>
      <c r="C25" s="38" t="s">
        <v>209</v>
      </c>
      <c r="D25" s="31" t="s">
        <v>32</v>
      </c>
      <c r="E25" s="31" t="s">
        <v>210</v>
      </c>
      <c r="F25" s="31" t="s">
        <v>47</v>
      </c>
      <c r="G25" s="32" t="s">
        <v>29</v>
      </c>
      <c r="H25" s="56"/>
      <c r="I25" s="62">
        <v>1184.6</v>
      </c>
      <c r="J25" s="58">
        <v>1082.25</v>
      </c>
      <c r="K25" s="33">
        <f t="shared" si="0"/>
        <v>0</v>
      </c>
      <c r="L25" s="69">
        <f t="shared" si="1"/>
        <v>0</v>
      </c>
      <c r="M25" s="59">
        <v>3</v>
      </c>
      <c r="N25" s="60"/>
    </row>
    <row r="26" spans="1:14" s="25" customFormat="1" ht="33.75" customHeight="1">
      <c r="A26" s="83">
        <v>52</v>
      </c>
      <c r="B26" s="36">
        <v>1121153</v>
      </c>
      <c r="C26" s="38" t="s">
        <v>46</v>
      </c>
      <c r="D26" s="31" t="s">
        <v>32</v>
      </c>
      <c r="E26" s="31" t="s">
        <v>211</v>
      </c>
      <c r="F26" s="31" t="s">
        <v>47</v>
      </c>
      <c r="G26" s="32" t="s">
        <v>29</v>
      </c>
      <c r="H26" s="56"/>
      <c r="I26" s="62">
        <v>600.6</v>
      </c>
      <c r="J26" s="58">
        <v>551.17</v>
      </c>
      <c r="K26" s="33">
        <f t="shared" si="0"/>
        <v>0</v>
      </c>
      <c r="L26" s="69">
        <f t="shared" si="1"/>
        <v>0</v>
      </c>
      <c r="M26" s="59">
        <v>3</v>
      </c>
      <c r="N26" s="60"/>
    </row>
    <row r="27" spans="1:14" s="25" customFormat="1" ht="33.75" customHeight="1">
      <c r="A27" s="84">
        <v>56</v>
      </c>
      <c r="B27" s="30" t="s">
        <v>212</v>
      </c>
      <c r="C27" s="31" t="s">
        <v>213</v>
      </c>
      <c r="D27" s="31" t="s">
        <v>214</v>
      </c>
      <c r="E27" s="31" t="s">
        <v>215</v>
      </c>
      <c r="F27" s="31" t="s">
        <v>216</v>
      </c>
      <c r="G27" s="32" t="s">
        <v>29</v>
      </c>
      <c r="H27" s="56"/>
      <c r="I27" s="57">
        <v>2349.1</v>
      </c>
      <c r="J27" s="58">
        <v>2349.1</v>
      </c>
      <c r="K27" s="33">
        <f t="shared" si="0"/>
        <v>0</v>
      </c>
      <c r="L27" s="69">
        <f t="shared" si="1"/>
        <v>0</v>
      </c>
      <c r="M27" s="59">
        <v>1</v>
      </c>
      <c r="N27" s="60"/>
    </row>
    <row r="28" spans="1:14" s="25" customFormat="1" ht="24">
      <c r="A28" s="83">
        <v>58</v>
      </c>
      <c r="B28" s="36" t="s">
        <v>217</v>
      </c>
      <c r="C28" s="38" t="s">
        <v>218</v>
      </c>
      <c r="D28" s="31" t="s">
        <v>219</v>
      </c>
      <c r="E28" s="31" t="s">
        <v>220</v>
      </c>
      <c r="F28" s="31" t="s">
        <v>48</v>
      </c>
      <c r="G28" s="32" t="s">
        <v>29</v>
      </c>
      <c r="H28" s="56"/>
      <c r="I28" s="61">
        <v>2349.1</v>
      </c>
      <c r="J28" s="58">
        <v>2220.13</v>
      </c>
      <c r="K28" s="33">
        <f t="shared" si="0"/>
        <v>0</v>
      </c>
      <c r="L28" s="69">
        <f t="shared" si="1"/>
        <v>0</v>
      </c>
      <c r="M28" s="59">
        <v>3</v>
      </c>
      <c r="N28" s="60"/>
    </row>
    <row r="29" spans="1:14" s="25" customFormat="1" ht="24">
      <c r="A29" s="84">
        <v>60</v>
      </c>
      <c r="B29" s="30" t="s">
        <v>221</v>
      </c>
      <c r="C29" s="31" t="s">
        <v>222</v>
      </c>
      <c r="D29" s="31" t="s">
        <v>223</v>
      </c>
      <c r="E29" s="31" t="s">
        <v>224</v>
      </c>
      <c r="F29" s="31" t="s">
        <v>225</v>
      </c>
      <c r="G29" s="32" t="s">
        <v>29</v>
      </c>
      <c r="H29" s="56"/>
      <c r="I29" s="57">
        <v>2619</v>
      </c>
      <c r="J29" s="58">
        <v>2619</v>
      </c>
      <c r="K29" s="33">
        <f t="shared" si="0"/>
        <v>0</v>
      </c>
      <c r="L29" s="69">
        <f t="shared" si="1"/>
        <v>0</v>
      </c>
      <c r="M29" s="59">
        <v>1</v>
      </c>
      <c r="N29" s="60"/>
    </row>
    <row r="30" spans="1:14" s="25" customFormat="1" ht="33.75" customHeight="1">
      <c r="A30" s="84">
        <v>61</v>
      </c>
      <c r="B30" s="30" t="s">
        <v>226</v>
      </c>
      <c r="C30" s="31" t="s">
        <v>227</v>
      </c>
      <c r="D30" s="31" t="s">
        <v>223</v>
      </c>
      <c r="E30" s="31" t="s">
        <v>228</v>
      </c>
      <c r="F30" s="31" t="s">
        <v>216</v>
      </c>
      <c r="G30" s="32" t="s">
        <v>29</v>
      </c>
      <c r="H30" s="56"/>
      <c r="I30" s="57">
        <v>3735.4</v>
      </c>
      <c r="J30" s="58">
        <v>3735.4</v>
      </c>
      <c r="K30" s="33">
        <f t="shared" si="0"/>
        <v>0</v>
      </c>
      <c r="L30" s="69">
        <f t="shared" si="1"/>
        <v>0</v>
      </c>
      <c r="M30" s="59">
        <v>1</v>
      </c>
      <c r="N30" s="60"/>
    </row>
    <row r="31" spans="1:14" s="25" customFormat="1" ht="24">
      <c r="A31" s="83">
        <v>62</v>
      </c>
      <c r="B31" s="36" t="s">
        <v>229</v>
      </c>
      <c r="C31" s="38" t="s">
        <v>230</v>
      </c>
      <c r="D31" s="31" t="s">
        <v>223</v>
      </c>
      <c r="E31" s="31" t="s">
        <v>231</v>
      </c>
      <c r="F31" s="31" t="s">
        <v>48</v>
      </c>
      <c r="G31" s="32" t="s">
        <v>29</v>
      </c>
      <c r="H31" s="56"/>
      <c r="I31" s="61">
        <v>2332.3</v>
      </c>
      <c r="J31" s="58">
        <v>2221.52</v>
      </c>
      <c r="K31" s="33">
        <f t="shared" si="0"/>
        <v>0</v>
      </c>
      <c r="L31" s="69">
        <f t="shared" si="1"/>
        <v>0</v>
      </c>
      <c r="M31" s="59">
        <v>2</v>
      </c>
      <c r="N31" s="60"/>
    </row>
    <row r="32" spans="1:14" s="25" customFormat="1" ht="24">
      <c r="A32" s="83">
        <v>63</v>
      </c>
      <c r="B32" s="36" t="s">
        <v>232</v>
      </c>
      <c r="C32" s="38" t="s">
        <v>233</v>
      </c>
      <c r="D32" s="31" t="s">
        <v>223</v>
      </c>
      <c r="E32" s="31" t="s">
        <v>234</v>
      </c>
      <c r="F32" s="31" t="s">
        <v>48</v>
      </c>
      <c r="G32" s="32" t="s">
        <v>29</v>
      </c>
      <c r="H32" s="56"/>
      <c r="I32" s="61">
        <v>3401</v>
      </c>
      <c r="J32" s="58">
        <v>3203.4</v>
      </c>
      <c r="K32" s="33">
        <f t="shared" si="0"/>
        <v>0</v>
      </c>
      <c r="L32" s="69">
        <f t="shared" si="1"/>
        <v>0</v>
      </c>
      <c r="M32" s="59">
        <v>2</v>
      </c>
      <c r="N32" s="60"/>
    </row>
    <row r="33" spans="1:14" s="25" customFormat="1" ht="36">
      <c r="A33" s="84">
        <v>65</v>
      </c>
      <c r="B33" s="30" t="s">
        <v>235</v>
      </c>
      <c r="C33" s="31" t="s">
        <v>236</v>
      </c>
      <c r="D33" s="31" t="s">
        <v>237</v>
      </c>
      <c r="E33" s="31" t="s">
        <v>238</v>
      </c>
      <c r="F33" s="31" t="s">
        <v>216</v>
      </c>
      <c r="G33" s="32" t="s">
        <v>29</v>
      </c>
      <c r="H33" s="56"/>
      <c r="I33" s="57">
        <v>2526</v>
      </c>
      <c r="J33" s="58">
        <v>2526</v>
      </c>
      <c r="K33" s="33">
        <f t="shared" si="0"/>
        <v>0</v>
      </c>
      <c r="L33" s="69">
        <f t="shared" si="1"/>
        <v>0</v>
      </c>
      <c r="M33" s="59">
        <v>1</v>
      </c>
      <c r="N33" s="60"/>
    </row>
    <row r="34" spans="1:14" s="25" customFormat="1" ht="33.75" customHeight="1">
      <c r="A34" s="83">
        <v>66</v>
      </c>
      <c r="B34" s="36" t="s">
        <v>239</v>
      </c>
      <c r="C34" s="38" t="s">
        <v>240</v>
      </c>
      <c r="D34" s="31" t="s">
        <v>241</v>
      </c>
      <c r="E34" s="31" t="s">
        <v>220</v>
      </c>
      <c r="F34" s="31" t="s">
        <v>48</v>
      </c>
      <c r="G34" s="32" t="s">
        <v>29</v>
      </c>
      <c r="H34" s="56"/>
      <c r="I34" s="61">
        <v>2526</v>
      </c>
      <c r="J34" s="58">
        <v>2383.28</v>
      </c>
      <c r="K34" s="33">
        <f t="shared" si="0"/>
        <v>0</v>
      </c>
      <c r="L34" s="69">
        <f t="shared" si="1"/>
        <v>0</v>
      </c>
      <c r="M34" s="59">
        <v>3</v>
      </c>
      <c r="N34" s="60"/>
    </row>
    <row r="35" spans="1:14" s="25" customFormat="1" ht="33.75" customHeight="1">
      <c r="A35" s="84">
        <v>68</v>
      </c>
      <c r="B35" s="30" t="s">
        <v>242</v>
      </c>
      <c r="C35" s="31" t="s">
        <v>243</v>
      </c>
      <c r="D35" s="31" t="s">
        <v>237</v>
      </c>
      <c r="E35" s="31" t="s">
        <v>238</v>
      </c>
      <c r="F35" s="31" t="s">
        <v>216</v>
      </c>
      <c r="G35" s="32" t="s">
        <v>29</v>
      </c>
      <c r="H35" s="56"/>
      <c r="I35" s="57">
        <v>2526</v>
      </c>
      <c r="J35" s="58">
        <v>2223.4</v>
      </c>
      <c r="K35" s="33">
        <f t="shared" si="0"/>
        <v>0</v>
      </c>
      <c r="L35" s="69">
        <f t="shared" si="1"/>
        <v>0</v>
      </c>
      <c r="M35" s="59">
        <v>1</v>
      </c>
      <c r="N35" s="60"/>
    </row>
    <row r="36" spans="1:14" s="25" customFormat="1" ht="33.75" customHeight="1">
      <c r="A36" s="83">
        <v>69</v>
      </c>
      <c r="B36" s="36" t="s">
        <v>244</v>
      </c>
      <c r="C36" s="38" t="s">
        <v>245</v>
      </c>
      <c r="D36" s="31" t="s">
        <v>241</v>
      </c>
      <c r="E36" s="31" t="s">
        <v>220</v>
      </c>
      <c r="F36" s="31" t="s">
        <v>48</v>
      </c>
      <c r="G36" s="32" t="s">
        <v>29</v>
      </c>
      <c r="H36" s="56"/>
      <c r="I36" s="61">
        <v>2526</v>
      </c>
      <c r="J36" s="58">
        <v>2223.4</v>
      </c>
      <c r="K36" s="33">
        <f t="shared" si="0"/>
        <v>0</v>
      </c>
      <c r="L36" s="69">
        <f t="shared" si="1"/>
        <v>0</v>
      </c>
      <c r="M36" s="59">
        <v>3</v>
      </c>
      <c r="N36" s="60"/>
    </row>
    <row r="37" spans="1:14" s="25" customFormat="1" ht="33.75" customHeight="1">
      <c r="A37" s="84">
        <v>72</v>
      </c>
      <c r="B37" s="30" t="s">
        <v>246</v>
      </c>
      <c r="C37" s="31" t="s">
        <v>247</v>
      </c>
      <c r="D37" s="31" t="s">
        <v>248</v>
      </c>
      <c r="E37" s="31" t="s">
        <v>249</v>
      </c>
      <c r="F37" s="31" t="s">
        <v>216</v>
      </c>
      <c r="G37" s="32" t="s">
        <v>29</v>
      </c>
      <c r="H37" s="56"/>
      <c r="I37" s="57">
        <v>3735.4</v>
      </c>
      <c r="J37" s="58">
        <v>3735.4</v>
      </c>
      <c r="K37" s="33">
        <f t="shared" si="0"/>
        <v>0</v>
      </c>
      <c r="L37" s="69">
        <f t="shared" si="1"/>
        <v>0</v>
      </c>
      <c r="M37" s="59">
        <v>1</v>
      </c>
      <c r="N37" s="60"/>
    </row>
    <row r="38" spans="1:14" s="25" customFormat="1" ht="33.75" customHeight="1">
      <c r="A38" s="83">
        <v>73</v>
      </c>
      <c r="B38" s="36" t="s">
        <v>250</v>
      </c>
      <c r="C38" s="38" t="s">
        <v>251</v>
      </c>
      <c r="D38" s="31" t="s">
        <v>223</v>
      </c>
      <c r="E38" s="31" t="s">
        <v>234</v>
      </c>
      <c r="F38" s="31" t="s">
        <v>48</v>
      </c>
      <c r="G38" s="32" t="s">
        <v>29</v>
      </c>
      <c r="H38" s="56"/>
      <c r="I38" s="61">
        <v>5440</v>
      </c>
      <c r="J38" s="93">
        <v>4691.2</v>
      </c>
      <c r="K38" s="33">
        <f t="shared" si="0"/>
        <v>0</v>
      </c>
      <c r="L38" s="69">
        <f t="shared" si="1"/>
        <v>0</v>
      </c>
      <c r="M38" s="59">
        <v>2</v>
      </c>
      <c r="N38" s="60"/>
    </row>
    <row r="39" spans="1:14" s="25" customFormat="1" ht="33.75" customHeight="1">
      <c r="A39" s="84">
        <v>75</v>
      </c>
      <c r="B39" s="30" t="s">
        <v>252</v>
      </c>
      <c r="C39" s="31" t="s">
        <v>253</v>
      </c>
      <c r="D39" s="31" t="s">
        <v>223</v>
      </c>
      <c r="E39" s="31" t="s">
        <v>254</v>
      </c>
      <c r="F39" s="31" t="s">
        <v>216</v>
      </c>
      <c r="G39" s="32" t="s">
        <v>29</v>
      </c>
      <c r="H39" s="56"/>
      <c r="I39" s="57">
        <v>5819.1</v>
      </c>
      <c r="J39" s="58">
        <v>5819.1</v>
      </c>
      <c r="K39" s="33">
        <f t="shared" si="0"/>
        <v>0</v>
      </c>
      <c r="L39" s="69">
        <f t="shared" si="1"/>
        <v>0</v>
      </c>
      <c r="M39" s="59">
        <v>1</v>
      </c>
      <c r="N39" s="60"/>
    </row>
    <row r="40" spans="1:14" s="25" customFormat="1" ht="33.75" customHeight="1">
      <c r="A40" s="83">
        <v>76</v>
      </c>
      <c r="B40" s="36">
        <v>1043003</v>
      </c>
      <c r="C40" s="37" t="s">
        <v>49</v>
      </c>
      <c r="D40" s="34" t="s">
        <v>40</v>
      </c>
      <c r="E40" s="34" t="s">
        <v>255</v>
      </c>
      <c r="F40" s="34" t="s">
        <v>256</v>
      </c>
      <c r="G40" s="32" t="s">
        <v>29</v>
      </c>
      <c r="H40" s="56"/>
      <c r="I40" s="61">
        <v>96.4</v>
      </c>
      <c r="J40" s="58">
        <v>94.67</v>
      </c>
      <c r="K40" s="33">
        <f t="shared" si="0"/>
        <v>0</v>
      </c>
      <c r="L40" s="69">
        <f t="shared" si="1"/>
        <v>0</v>
      </c>
      <c r="M40" s="59">
        <v>3</v>
      </c>
      <c r="N40" s="60"/>
    </row>
    <row r="41" spans="1:14" s="25" customFormat="1" ht="33.75" customHeight="1">
      <c r="A41" s="83">
        <v>77</v>
      </c>
      <c r="B41" s="36">
        <v>1043005</v>
      </c>
      <c r="C41" s="37" t="s">
        <v>49</v>
      </c>
      <c r="D41" s="34" t="s">
        <v>40</v>
      </c>
      <c r="E41" s="34" t="s">
        <v>139</v>
      </c>
      <c r="F41" s="34" t="s">
        <v>256</v>
      </c>
      <c r="G41" s="32" t="s">
        <v>29</v>
      </c>
      <c r="H41" s="56"/>
      <c r="I41" s="61">
        <v>192.9</v>
      </c>
      <c r="J41" s="58">
        <v>189.45</v>
      </c>
      <c r="K41" s="33">
        <f t="shared" si="0"/>
        <v>0</v>
      </c>
      <c r="L41" s="69">
        <f t="shared" si="1"/>
        <v>0</v>
      </c>
      <c r="M41" s="59">
        <v>3</v>
      </c>
      <c r="N41" s="60"/>
    </row>
    <row r="42" spans="1:14" s="25" customFormat="1" ht="36">
      <c r="A42" s="83">
        <v>82</v>
      </c>
      <c r="B42" s="36">
        <v>1043116</v>
      </c>
      <c r="C42" s="38" t="s">
        <v>257</v>
      </c>
      <c r="D42" s="31" t="s">
        <v>40</v>
      </c>
      <c r="E42" s="31" t="s">
        <v>255</v>
      </c>
      <c r="F42" s="31" t="s">
        <v>258</v>
      </c>
      <c r="G42" s="32" t="s">
        <v>29</v>
      </c>
      <c r="H42" s="56"/>
      <c r="I42" s="61">
        <v>80.4</v>
      </c>
      <c r="J42" s="58">
        <v>77.26</v>
      </c>
      <c r="K42" s="33">
        <f t="shared" si="0"/>
        <v>0</v>
      </c>
      <c r="L42" s="69">
        <f t="shared" si="1"/>
        <v>0</v>
      </c>
      <c r="M42" s="59">
        <v>3</v>
      </c>
      <c r="N42" s="60"/>
    </row>
    <row r="43" spans="1:14" s="25" customFormat="1" ht="24">
      <c r="A43" s="83">
        <v>84</v>
      </c>
      <c r="B43" s="36">
        <v>1043070</v>
      </c>
      <c r="C43" s="38" t="s">
        <v>259</v>
      </c>
      <c r="D43" s="31" t="s">
        <v>40</v>
      </c>
      <c r="E43" s="31" t="s">
        <v>255</v>
      </c>
      <c r="F43" s="31" t="s">
        <v>39</v>
      </c>
      <c r="G43" s="32" t="s">
        <v>29</v>
      </c>
      <c r="H43" s="56"/>
      <c r="I43" s="61">
        <v>80.4</v>
      </c>
      <c r="J43" s="58">
        <v>72.67</v>
      </c>
      <c r="K43" s="33">
        <f t="shared" si="0"/>
        <v>0</v>
      </c>
      <c r="L43" s="69">
        <f t="shared" si="1"/>
        <v>0</v>
      </c>
      <c r="M43" s="59">
        <v>3</v>
      </c>
      <c r="N43" s="60"/>
    </row>
    <row r="44" spans="1:14" s="25" customFormat="1" ht="24">
      <c r="A44" s="83">
        <v>85</v>
      </c>
      <c r="B44" s="36">
        <v>1043071</v>
      </c>
      <c r="C44" s="38" t="s">
        <v>259</v>
      </c>
      <c r="D44" s="31" t="s">
        <v>40</v>
      </c>
      <c r="E44" s="31" t="s">
        <v>260</v>
      </c>
      <c r="F44" s="31" t="s">
        <v>39</v>
      </c>
      <c r="G44" s="32" t="s">
        <v>29</v>
      </c>
      <c r="H44" s="56"/>
      <c r="I44" s="61">
        <v>96</v>
      </c>
      <c r="J44" s="58">
        <v>87.05</v>
      </c>
      <c r="K44" s="33">
        <f t="shared" si="0"/>
        <v>0</v>
      </c>
      <c r="L44" s="69">
        <f t="shared" si="1"/>
        <v>0</v>
      </c>
      <c r="M44" s="59">
        <v>3</v>
      </c>
      <c r="N44" s="60"/>
    </row>
    <row r="45" spans="1:14" s="25" customFormat="1" ht="33.75" customHeight="1">
      <c r="A45" s="84">
        <v>87</v>
      </c>
      <c r="B45" s="30">
        <v>1042063</v>
      </c>
      <c r="C45" s="34" t="s">
        <v>261</v>
      </c>
      <c r="D45" s="34" t="s">
        <v>71</v>
      </c>
      <c r="E45" s="34" t="s">
        <v>262</v>
      </c>
      <c r="F45" s="34" t="s">
        <v>263</v>
      </c>
      <c r="G45" s="32" t="s">
        <v>29</v>
      </c>
      <c r="H45" s="56"/>
      <c r="I45" s="63">
        <v>415.7</v>
      </c>
      <c r="J45" s="58">
        <v>407.3</v>
      </c>
      <c r="K45" s="33">
        <f t="shared" si="0"/>
        <v>0</v>
      </c>
      <c r="L45" s="69">
        <f t="shared" si="1"/>
        <v>0</v>
      </c>
      <c r="M45" s="59">
        <v>1</v>
      </c>
      <c r="N45" s="60"/>
    </row>
    <row r="46" spans="1:14" s="25" customFormat="1" ht="72">
      <c r="A46" s="84">
        <v>88</v>
      </c>
      <c r="B46" s="30">
        <v>1042161</v>
      </c>
      <c r="C46" s="34" t="s">
        <v>261</v>
      </c>
      <c r="D46" s="34" t="s">
        <v>71</v>
      </c>
      <c r="E46" s="34" t="s">
        <v>264</v>
      </c>
      <c r="F46" s="34" t="s">
        <v>263</v>
      </c>
      <c r="G46" s="32" t="s">
        <v>29</v>
      </c>
      <c r="H46" s="56"/>
      <c r="I46" s="63">
        <v>831.5</v>
      </c>
      <c r="J46" s="58">
        <v>810.8</v>
      </c>
      <c r="K46" s="33">
        <f t="shared" si="0"/>
        <v>0</v>
      </c>
      <c r="L46" s="69">
        <f t="shared" si="1"/>
        <v>0</v>
      </c>
      <c r="M46" s="59">
        <v>1</v>
      </c>
      <c r="N46" s="60"/>
    </row>
    <row r="47" spans="1:14" s="26" customFormat="1" ht="33.75" customHeight="1">
      <c r="A47" s="83">
        <v>91</v>
      </c>
      <c r="B47" s="36">
        <v>1042076</v>
      </c>
      <c r="C47" s="38" t="s">
        <v>265</v>
      </c>
      <c r="D47" s="31" t="s">
        <v>37</v>
      </c>
      <c r="E47" s="31" t="s">
        <v>51</v>
      </c>
      <c r="F47" s="31" t="s">
        <v>45</v>
      </c>
      <c r="G47" s="32" t="s">
        <v>29</v>
      </c>
      <c r="H47" s="56"/>
      <c r="I47" s="61">
        <v>180.7</v>
      </c>
      <c r="J47" s="58">
        <v>176.18</v>
      </c>
      <c r="K47" s="33">
        <f>H47*I47</f>
        <v>0</v>
      </c>
      <c r="L47" s="69">
        <f>H47*J47</f>
        <v>0</v>
      </c>
      <c r="M47" s="59">
        <v>2</v>
      </c>
      <c r="N47" s="60"/>
    </row>
    <row r="48" spans="1:14" s="26" customFormat="1" ht="33.75" customHeight="1">
      <c r="A48" s="83">
        <v>105</v>
      </c>
      <c r="B48" s="36">
        <v>1042314</v>
      </c>
      <c r="C48" s="41" t="s">
        <v>266</v>
      </c>
      <c r="D48" s="42" t="s">
        <v>37</v>
      </c>
      <c r="E48" s="42" t="s">
        <v>55</v>
      </c>
      <c r="F48" s="42" t="s">
        <v>267</v>
      </c>
      <c r="G48" s="32" t="s">
        <v>29</v>
      </c>
      <c r="H48" s="56"/>
      <c r="I48" s="61">
        <v>103.7</v>
      </c>
      <c r="J48" s="58">
        <v>100.73</v>
      </c>
      <c r="K48" s="33">
        <f aca="true" t="shared" si="2" ref="K48:K88">H48*I48</f>
        <v>0</v>
      </c>
      <c r="L48" s="69">
        <f aca="true" t="shared" si="3" ref="L48:L88">H48*J48</f>
        <v>0</v>
      </c>
      <c r="M48" s="59">
        <v>3</v>
      </c>
      <c r="N48" s="60"/>
    </row>
    <row r="49" spans="1:14" s="26" customFormat="1" ht="33.75" customHeight="1">
      <c r="A49" s="83">
        <v>106</v>
      </c>
      <c r="B49" s="36">
        <v>1042315</v>
      </c>
      <c r="C49" s="41" t="s">
        <v>266</v>
      </c>
      <c r="D49" s="42" t="s">
        <v>37</v>
      </c>
      <c r="E49" s="42" t="s">
        <v>52</v>
      </c>
      <c r="F49" s="42" t="s">
        <v>267</v>
      </c>
      <c r="G49" s="32" t="s">
        <v>29</v>
      </c>
      <c r="H49" s="56"/>
      <c r="I49" s="61">
        <v>80.9</v>
      </c>
      <c r="J49" s="58">
        <v>78.59</v>
      </c>
      <c r="K49" s="33">
        <f t="shared" si="2"/>
        <v>0</v>
      </c>
      <c r="L49" s="69">
        <f t="shared" si="3"/>
        <v>0</v>
      </c>
      <c r="M49" s="59">
        <v>3</v>
      </c>
      <c r="N49" s="60"/>
    </row>
    <row r="50" spans="1:14" s="26" customFormat="1" ht="33.75" customHeight="1">
      <c r="A50" s="83">
        <v>107</v>
      </c>
      <c r="B50" s="36">
        <v>1042316</v>
      </c>
      <c r="C50" s="41" t="s">
        <v>266</v>
      </c>
      <c r="D50" s="42" t="s">
        <v>37</v>
      </c>
      <c r="E50" s="42" t="s">
        <v>53</v>
      </c>
      <c r="F50" s="42" t="s">
        <v>267</v>
      </c>
      <c r="G50" s="32" t="s">
        <v>29</v>
      </c>
      <c r="H50" s="56"/>
      <c r="I50" s="61">
        <v>136.1</v>
      </c>
      <c r="J50" s="58">
        <v>132.21</v>
      </c>
      <c r="K50" s="33">
        <f t="shared" si="2"/>
        <v>0</v>
      </c>
      <c r="L50" s="69">
        <f t="shared" si="3"/>
        <v>0</v>
      </c>
      <c r="M50" s="59">
        <v>3</v>
      </c>
      <c r="N50" s="60"/>
    </row>
    <row r="51" spans="1:14" s="26" customFormat="1" ht="33.75" customHeight="1">
      <c r="A51" s="83">
        <v>109</v>
      </c>
      <c r="B51" s="36">
        <v>1341826</v>
      </c>
      <c r="C51" s="45" t="s">
        <v>57</v>
      </c>
      <c r="D51" s="46" t="s">
        <v>58</v>
      </c>
      <c r="E51" s="46" t="s">
        <v>158</v>
      </c>
      <c r="F51" s="46" t="s">
        <v>60</v>
      </c>
      <c r="G51" s="32" t="s">
        <v>29</v>
      </c>
      <c r="H51" s="56"/>
      <c r="I51" s="61">
        <v>810</v>
      </c>
      <c r="J51" s="58">
        <v>784.97</v>
      </c>
      <c r="K51" s="33">
        <f t="shared" si="2"/>
        <v>0</v>
      </c>
      <c r="L51" s="69">
        <f t="shared" si="3"/>
        <v>0</v>
      </c>
      <c r="M51" s="59">
        <v>3</v>
      </c>
      <c r="N51" s="60"/>
    </row>
    <row r="52" spans="1:14" s="26" customFormat="1" ht="33.75" customHeight="1">
      <c r="A52" s="83">
        <v>112</v>
      </c>
      <c r="B52" s="36">
        <v>1050100</v>
      </c>
      <c r="C52" s="37" t="s">
        <v>268</v>
      </c>
      <c r="D52" s="34" t="s">
        <v>61</v>
      </c>
      <c r="E52" s="34" t="s">
        <v>269</v>
      </c>
      <c r="F52" s="34" t="s">
        <v>270</v>
      </c>
      <c r="G52" s="32" t="s">
        <v>29</v>
      </c>
      <c r="H52" s="56"/>
      <c r="I52" s="61">
        <v>556</v>
      </c>
      <c r="J52" s="58">
        <v>527.03</v>
      </c>
      <c r="K52" s="33">
        <f t="shared" si="2"/>
        <v>0</v>
      </c>
      <c r="L52" s="69">
        <f t="shared" si="3"/>
        <v>0</v>
      </c>
      <c r="M52" s="59">
        <v>3</v>
      </c>
      <c r="N52" s="60"/>
    </row>
    <row r="53" spans="1:14" s="26" customFormat="1" ht="33.75" customHeight="1">
      <c r="A53" s="83">
        <v>113</v>
      </c>
      <c r="B53" s="36">
        <v>1050101</v>
      </c>
      <c r="C53" s="37" t="s">
        <v>268</v>
      </c>
      <c r="D53" s="34" t="s">
        <v>61</v>
      </c>
      <c r="E53" s="34" t="s">
        <v>271</v>
      </c>
      <c r="F53" s="34" t="s">
        <v>270</v>
      </c>
      <c r="G53" s="32" t="s">
        <v>29</v>
      </c>
      <c r="H53" s="56"/>
      <c r="I53" s="61">
        <v>1020.4</v>
      </c>
      <c r="J53" s="58">
        <v>967.24</v>
      </c>
      <c r="K53" s="33">
        <f t="shared" si="2"/>
        <v>0</v>
      </c>
      <c r="L53" s="69">
        <f t="shared" si="3"/>
        <v>0</v>
      </c>
      <c r="M53" s="59">
        <v>3</v>
      </c>
      <c r="N53" s="60"/>
    </row>
    <row r="54" spans="1:14" s="26" customFormat="1" ht="33.75" customHeight="1">
      <c r="A54" s="83">
        <v>114</v>
      </c>
      <c r="B54" s="36">
        <v>1050102</v>
      </c>
      <c r="C54" s="37" t="s">
        <v>268</v>
      </c>
      <c r="D54" s="34" t="s">
        <v>61</v>
      </c>
      <c r="E54" s="34" t="s">
        <v>272</v>
      </c>
      <c r="F54" s="34" t="s">
        <v>270</v>
      </c>
      <c r="G54" s="32" t="s">
        <v>29</v>
      </c>
      <c r="H54" s="56"/>
      <c r="I54" s="61">
        <v>546.8</v>
      </c>
      <c r="J54" s="58">
        <v>518.31</v>
      </c>
      <c r="K54" s="33">
        <f t="shared" si="2"/>
        <v>0</v>
      </c>
      <c r="L54" s="69">
        <f t="shared" si="3"/>
        <v>0</v>
      </c>
      <c r="M54" s="59">
        <v>3</v>
      </c>
      <c r="N54" s="60"/>
    </row>
    <row r="55" spans="1:14" s="26" customFormat="1" ht="24">
      <c r="A55" s="83">
        <v>118</v>
      </c>
      <c r="B55" s="36">
        <v>2053247</v>
      </c>
      <c r="C55" s="38" t="s">
        <v>273</v>
      </c>
      <c r="D55" s="31" t="s">
        <v>274</v>
      </c>
      <c r="E55" s="31" t="s">
        <v>275</v>
      </c>
      <c r="F55" s="31" t="s">
        <v>276</v>
      </c>
      <c r="G55" s="32" t="s">
        <v>29</v>
      </c>
      <c r="H55" s="56"/>
      <c r="I55" s="61">
        <v>124</v>
      </c>
      <c r="J55" s="58">
        <v>110.37</v>
      </c>
      <c r="K55" s="33">
        <f t="shared" si="2"/>
        <v>0</v>
      </c>
      <c r="L55" s="69">
        <f t="shared" si="3"/>
        <v>0</v>
      </c>
      <c r="M55" s="59">
        <v>3</v>
      </c>
      <c r="N55" s="60"/>
    </row>
    <row r="56" spans="1:14" s="26" customFormat="1" ht="24">
      <c r="A56" s="83">
        <v>130</v>
      </c>
      <c r="B56" s="36">
        <v>1060140</v>
      </c>
      <c r="C56" s="37" t="s">
        <v>277</v>
      </c>
      <c r="D56" s="34" t="s">
        <v>98</v>
      </c>
      <c r="E56" s="34" t="s">
        <v>278</v>
      </c>
      <c r="F56" s="34" t="s">
        <v>279</v>
      </c>
      <c r="G56" s="32" t="s">
        <v>29</v>
      </c>
      <c r="H56" s="56"/>
      <c r="I56" s="61">
        <v>333.9</v>
      </c>
      <c r="J56" s="58">
        <v>306.55</v>
      </c>
      <c r="K56" s="33">
        <f t="shared" si="2"/>
        <v>0</v>
      </c>
      <c r="L56" s="69">
        <f t="shared" si="3"/>
        <v>0</v>
      </c>
      <c r="M56" s="59">
        <v>3</v>
      </c>
      <c r="N56" s="60"/>
    </row>
    <row r="57" spans="1:14" s="26" customFormat="1" ht="24">
      <c r="A57" s="83">
        <v>131</v>
      </c>
      <c r="B57" s="36">
        <v>1060075</v>
      </c>
      <c r="C57" s="37" t="s">
        <v>280</v>
      </c>
      <c r="D57" s="34" t="s">
        <v>166</v>
      </c>
      <c r="E57" s="34" t="s">
        <v>77</v>
      </c>
      <c r="F57" s="34" t="s">
        <v>45</v>
      </c>
      <c r="G57" s="32" t="s">
        <v>29</v>
      </c>
      <c r="H57" s="56"/>
      <c r="I57" s="61">
        <v>372.4</v>
      </c>
      <c r="J57" s="58">
        <v>363.09</v>
      </c>
      <c r="K57" s="33">
        <f t="shared" si="2"/>
        <v>0</v>
      </c>
      <c r="L57" s="69">
        <f t="shared" si="3"/>
        <v>0</v>
      </c>
      <c r="M57" s="59">
        <v>2</v>
      </c>
      <c r="N57" s="60"/>
    </row>
    <row r="58" spans="1:14" s="26" customFormat="1" ht="33.75" customHeight="1">
      <c r="A58" s="83">
        <v>133</v>
      </c>
      <c r="B58" s="36">
        <v>3060072</v>
      </c>
      <c r="C58" s="38" t="s">
        <v>280</v>
      </c>
      <c r="D58" s="31" t="s">
        <v>42</v>
      </c>
      <c r="E58" s="31" t="s">
        <v>281</v>
      </c>
      <c r="F58" s="31" t="s">
        <v>45</v>
      </c>
      <c r="G58" s="32" t="s">
        <v>29</v>
      </c>
      <c r="H58" s="56"/>
      <c r="I58" s="61">
        <v>238.9</v>
      </c>
      <c r="J58" s="58">
        <v>232.93</v>
      </c>
      <c r="K58" s="33">
        <f t="shared" si="2"/>
        <v>0</v>
      </c>
      <c r="L58" s="69">
        <f t="shared" si="3"/>
        <v>0</v>
      </c>
      <c r="M58" s="59">
        <v>2</v>
      </c>
      <c r="N58" s="60"/>
    </row>
    <row r="59" spans="1:14" s="26" customFormat="1" ht="33.75" customHeight="1">
      <c r="A59" s="83">
        <v>134</v>
      </c>
      <c r="B59" s="36">
        <v>3060074</v>
      </c>
      <c r="C59" s="38" t="s">
        <v>280</v>
      </c>
      <c r="D59" s="31" t="s">
        <v>42</v>
      </c>
      <c r="E59" s="31" t="s">
        <v>282</v>
      </c>
      <c r="F59" s="31" t="s">
        <v>45</v>
      </c>
      <c r="G59" s="32" t="s">
        <v>29</v>
      </c>
      <c r="H59" s="56"/>
      <c r="I59" s="61">
        <v>532.1</v>
      </c>
      <c r="J59" s="58">
        <v>518.8</v>
      </c>
      <c r="K59" s="33">
        <f t="shared" si="2"/>
        <v>0</v>
      </c>
      <c r="L59" s="69">
        <f t="shared" si="3"/>
        <v>0</v>
      </c>
      <c r="M59" s="59">
        <v>2</v>
      </c>
      <c r="N59" s="60"/>
    </row>
    <row r="60" spans="1:14" s="26" customFormat="1" ht="33.75" customHeight="1">
      <c r="A60" s="84">
        <v>137</v>
      </c>
      <c r="B60" s="30">
        <v>1061021</v>
      </c>
      <c r="C60" s="31" t="s">
        <v>283</v>
      </c>
      <c r="D60" s="31" t="s">
        <v>37</v>
      </c>
      <c r="E60" s="31" t="s">
        <v>66</v>
      </c>
      <c r="F60" s="31" t="s">
        <v>284</v>
      </c>
      <c r="G60" s="32" t="s">
        <v>29</v>
      </c>
      <c r="H60" s="56"/>
      <c r="I60" s="57">
        <v>118.4</v>
      </c>
      <c r="J60" s="58">
        <v>118.4</v>
      </c>
      <c r="K60" s="33">
        <f t="shared" si="2"/>
        <v>0</v>
      </c>
      <c r="L60" s="69">
        <f t="shared" si="3"/>
        <v>0</v>
      </c>
      <c r="M60" s="59">
        <v>1</v>
      </c>
      <c r="N60" s="60"/>
    </row>
    <row r="61" spans="1:14" s="26" customFormat="1" ht="33.75" customHeight="1">
      <c r="A61" s="83">
        <v>142</v>
      </c>
      <c r="B61" s="36">
        <v>1101402</v>
      </c>
      <c r="C61" s="38" t="s">
        <v>285</v>
      </c>
      <c r="D61" s="31" t="s">
        <v>37</v>
      </c>
      <c r="E61" s="31" t="s">
        <v>135</v>
      </c>
      <c r="F61" s="31" t="s">
        <v>56</v>
      </c>
      <c r="G61" s="32" t="s">
        <v>29</v>
      </c>
      <c r="H61" s="56"/>
      <c r="I61" s="62">
        <v>565</v>
      </c>
      <c r="J61" s="93">
        <v>608.61</v>
      </c>
      <c r="K61" s="33">
        <f t="shared" si="2"/>
        <v>0</v>
      </c>
      <c r="L61" s="69">
        <f t="shared" si="3"/>
        <v>0</v>
      </c>
      <c r="M61" s="59">
        <v>3</v>
      </c>
      <c r="N61" s="60"/>
    </row>
    <row r="62" spans="1:14" s="26" customFormat="1" ht="24">
      <c r="A62" s="83">
        <v>143</v>
      </c>
      <c r="B62" s="36">
        <v>1101354</v>
      </c>
      <c r="C62" s="38" t="s">
        <v>286</v>
      </c>
      <c r="D62" s="31" t="s">
        <v>37</v>
      </c>
      <c r="E62" s="31" t="s">
        <v>287</v>
      </c>
      <c r="F62" s="31" t="s">
        <v>64</v>
      </c>
      <c r="G62" s="32" t="s">
        <v>29</v>
      </c>
      <c r="H62" s="56"/>
      <c r="I62" s="62">
        <v>282.5</v>
      </c>
      <c r="J62" s="58">
        <v>267.84</v>
      </c>
      <c r="K62" s="33">
        <f t="shared" si="2"/>
        <v>0</v>
      </c>
      <c r="L62" s="69">
        <f t="shared" si="3"/>
        <v>0</v>
      </c>
      <c r="M62" s="59">
        <v>3</v>
      </c>
      <c r="N62" s="60"/>
    </row>
    <row r="63" spans="1:14" s="26" customFormat="1" ht="24">
      <c r="A63" s="83">
        <v>148</v>
      </c>
      <c r="B63" s="36">
        <v>1102060</v>
      </c>
      <c r="C63" s="38" t="s">
        <v>288</v>
      </c>
      <c r="D63" s="31" t="s">
        <v>143</v>
      </c>
      <c r="E63" s="31" t="s">
        <v>289</v>
      </c>
      <c r="F63" s="31" t="s">
        <v>56</v>
      </c>
      <c r="G63" s="32" t="s">
        <v>29</v>
      </c>
      <c r="H63" s="56"/>
      <c r="I63" s="62">
        <v>224.6</v>
      </c>
      <c r="J63" s="58">
        <v>213.17</v>
      </c>
      <c r="K63" s="33">
        <f t="shared" si="2"/>
        <v>0</v>
      </c>
      <c r="L63" s="69">
        <f t="shared" si="3"/>
        <v>0</v>
      </c>
      <c r="M63" s="59">
        <v>3</v>
      </c>
      <c r="N63" s="60"/>
    </row>
    <row r="64" spans="1:14" s="26" customFormat="1" ht="33.75" customHeight="1">
      <c r="A64" s="83">
        <v>152</v>
      </c>
      <c r="B64" s="36">
        <v>1102302</v>
      </c>
      <c r="C64" s="38" t="s">
        <v>290</v>
      </c>
      <c r="D64" s="31" t="s">
        <v>37</v>
      </c>
      <c r="E64" s="31" t="s">
        <v>110</v>
      </c>
      <c r="F64" s="31" t="s">
        <v>45</v>
      </c>
      <c r="G64" s="32" t="s">
        <v>29</v>
      </c>
      <c r="H64" s="56"/>
      <c r="I64" s="62">
        <v>115.9</v>
      </c>
      <c r="J64" s="58">
        <v>113</v>
      </c>
      <c r="K64" s="33">
        <f t="shared" si="2"/>
        <v>0</v>
      </c>
      <c r="L64" s="69">
        <f t="shared" si="3"/>
        <v>0</v>
      </c>
      <c r="M64" s="59">
        <v>2</v>
      </c>
      <c r="N64" s="60"/>
    </row>
    <row r="65" spans="1:14" s="26" customFormat="1" ht="33.75" customHeight="1">
      <c r="A65" s="83">
        <v>153</v>
      </c>
      <c r="B65" s="36">
        <v>1102300</v>
      </c>
      <c r="C65" s="38" t="s">
        <v>290</v>
      </c>
      <c r="D65" s="31" t="s">
        <v>37</v>
      </c>
      <c r="E65" s="31" t="s">
        <v>70</v>
      </c>
      <c r="F65" s="31" t="s">
        <v>45</v>
      </c>
      <c r="G65" s="32" t="s">
        <v>29</v>
      </c>
      <c r="H65" s="56"/>
      <c r="I65" s="62">
        <v>188.2</v>
      </c>
      <c r="J65" s="58">
        <v>183.5</v>
      </c>
      <c r="K65" s="33">
        <f t="shared" si="2"/>
        <v>0</v>
      </c>
      <c r="L65" s="69">
        <f t="shared" si="3"/>
        <v>0</v>
      </c>
      <c r="M65" s="59">
        <v>2</v>
      </c>
      <c r="N65" s="60"/>
    </row>
    <row r="66" spans="1:14" s="26" customFormat="1" ht="33.75" customHeight="1">
      <c r="A66" s="83">
        <v>157</v>
      </c>
      <c r="B66" s="36">
        <v>1109131</v>
      </c>
      <c r="C66" s="37" t="s">
        <v>291</v>
      </c>
      <c r="D66" s="34" t="s">
        <v>68</v>
      </c>
      <c r="E66" s="34" t="s">
        <v>72</v>
      </c>
      <c r="F66" s="34" t="s">
        <v>292</v>
      </c>
      <c r="G66" s="32" t="s">
        <v>29</v>
      </c>
      <c r="H66" s="56"/>
      <c r="I66" s="61">
        <v>237.4</v>
      </c>
      <c r="J66" s="93">
        <v>215</v>
      </c>
      <c r="K66" s="33">
        <f t="shared" si="2"/>
        <v>0</v>
      </c>
      <c r="L66" s="69">
        <f t="shared" si="3"/>
        <v>0</v>
      </c>
      <c r="M66" s="59">
        <v>3</v>
      </c>
      <c r="N66" s="60"/>
    </row>
    <row r="67" spans="1:14" s="26" customFormat="1" ht="33.75" customHeight="1">
      <c r="A67" s="84">
        <v>165</v>
      </c>
      <c r="B67" s="30">
        <v>1103892</v>
      </c>
      <c r="C67" s="34" t="s">
        <v>293</v>
      </c>
      <c r="D67" s="34" t="s">
        <v>37</v>
      </c>
      <c r="E67" s="34" t="s">
        <v>55</v>
      </c>
      <c r="F67" s="34" t="s">
        <v>294</v>
      </c>
      <c r="G67" s="32" t="s">
        <v>29</v>
      </c>
      <c r="H67" s="56"/>
      <c r="I67" s="57">
        <v>755.9</v>
      </c>
      <c r="J67" s="58">
        <v>748.27</v>
      </c>
      <c r="K67" s="33">
        <f t="shared" si="2"/>
        <v>0</v>
      </c>
      <c r="L67" s="69">
        <f t="shared" si="3"/>
        <v>0</v>
      </c>
      <c r="M67" s="59">
        <v>1</v>
      </c>
      <c r="N67" s="60"/>
    </row>
    <row r="68" spans="1:14" s="26" customFormat="1" ht="33.75" customHeight="1">
      <c r="A68" s="83">
        <v>166</v>
      </c>
      <c r="B68" s="36">
        <v>1103765</v>
      </c>
      <c r="C68" s="37" t="s">
        <v>295</v>
      </c>
      <c r="D68" s="34" t="s">
        <v>37</v>
      </c>
      <c r="E68" s="34" t="s">
        <v>55</v>
      </c>
      <c r="F68" s="34" t="s">
        <v>56</v>
      </c>
      <c r="G68" s="32" t="s">
        <v>29</v>
      </c>
      <c r="H68" s="56"/>
      <c r="I68" s="61">
        <v>182.8</v>
      </c>
      <c r="J68" s="58">
        <v>175.63</v>
      </c>
      <c r="K68" s="33">
        <f t="shared" si="2"/>
        <v>0</v>
      </c>
      <c r="L68" s="69">
        <f t="shared" si="3"/>
        <v>0</v>
      </c>
      <c r="M68" s="59">
        <v>3</v>
      </c>
      <c r="N68" s="60"/>
    </row>
    <row r="69" spans="1:14" s="26" customFormat="1" ht="33.75" customHeight="1">
      <c r="A69" s="83">
        <v>167</v>
      </c>
      <c r="B69" s="36">
        <v>1103766</v>
      </c>
      <c r="C69" s="37" t="s">
        <v>295</v>
      </c>
      <c r="D69" s="34" t="s">
        <v>37</v>
      </c>
      <c r="E69" s="34" t="s">
        <v>52</v>
      </c>
      <c r="F69" s="34" t="s">
        <v>56</v>
      </c>
      <c r="G69" s="32" t="s">
        <v>29</v>
      </c>
      <c r="H69" s="56"/>
      <c r="I69" s="62">
        <v>278.9</v>
      </c>
      <c r="J69" s="58">
        <v>267.91</v>
      </c>
      <c r="K69" s="33">
        <f t="shared" si="2"/>
        <v>0</v>
      </c>
      <c r="L69" s="69">
        <f t="shared" si="3"/>
        <v>0</v>
      </c>
      <c r="M69" s="59">
        <v>3</v>
      </c>
      <c r="N69" s="60"/>
    </row>
    <row r="70" spans="1:14" s="26" customFormat="1" ht="33.75" customHeight="1">
      <c r="A70" s="83">
        <v>172</v>
      </c>
      <c r="B70" s="36">
        <v>1103038</v>
      </c>
      <c r="C70" s="37" t="s">
        <v>296</v>
      </c>
      <c r="D70" s="34" t="s">
        <v>37</v>
      </c>
      <c r="E70" s="34" t="s">
        <v>52</v>
      </c>
      <c r="F70" s="34" t="s">
        <v>297</v>
      </c>
      <c r="G70" s="32" t="s">
        <v>29</v>
      </c>
      <c r="H70" s="56"/>
      <c r="I70" s="61">
        <v>278.9</v>
      </c>
      <c r="J70" s="58">
        <v>246.85</v>
      </c>
      <c r="K70" s="33">
        <f t="shared" si="2"/>
        <v>0</v>
      </c>
      <c r="L70" s="69">
        <f t="shared" si="3"/>
        <v>0</v>
      </c>
      <c r="M70" s="59">
        <v>3</v>
      </c>
      <c r="N70" s="60"/>
    </row>
    <row r="71" spans="1:14" s="26" customFormat="1" ht="33.75" customHeight="1">
      <c r="A71" s="83">
        <v>173</v>
      </c>
      <c r="B71" s="36">
        <v>1103039</v>
      </c>
      <c r="C71" s="37" t="s">
        <v>296</v>
      </c>
      <c r="D71" s="34" t="s">
        <v>37</v>
      </c>
      <c r="E71" s="34" t="s">
        <v>54</v>
      </c>
      <c r="F71" s="34" t="s">
        <v>297</v>
      </c>
      <c r="G71" s="32" t="s">
        <v>29</v>
      </c>
      <c r="H71" s="56"/>
      <c r="I71" s="61">
        <v>501.9</v>
      </c>
      <c r="J71" s="58">
        <v>444.23</v>
      </c>
      <c r="K71" s="33">
        <f t="shared" si="2"/>
        <v>0</v>
      </c>
      <c r="L71" s="69">
        <f t="shared" si="3"/>
        <v>0</v>
      </c>
      <c r="M71" s="59">
        <v>3</v>
      </c>
      <c r="N71" s="60"/>
    </row>
    <row r="72" spans="1:14" s="26" customFormat="1" ht="33.75" customHeight="1">
      <c r="A72" s="83">
        <v>177</v>
      </c>
      <c r="B72" s="36">
        <v>1103180</v>
      </c>
      <c r="C72" s="47" t="s">
        <v>298</v>
      </c>
      <c r="D72" s="34" t="s">
        <v>68</v>
      </c>
      <c r="E72" s="34" t="s">
        <v>74</v>
      </c>
      <c r="F72" s="34" t="s">
        <v>299</v>
      </c>
      <c r="G72" s="32" t="s">
        <v>29</v>
      </c>
      <c r="H72" s="56"/>
      <c r="I72" s="61">
        <v>254.4</v>
      </c>
      <c r="J72" s="58">
        <v>230.4</v>
      </c>
      <c r="K72" s="33">
        <f t="shared" si="2"/>
        <v>0</v>
      </c>
      <c r="L72" s="69">
        <f t="shared" si="3"/>
        <v>0</v>
      </c>
      <c r="M72" s="59">
        <v>3</v>
      </c>
      <c r="N72" s="60"/>
    </row>
    <row r="73" spans="1:14" s="26" customFormat="1" ht="33.75" customHeight="1">
      <c r="A73" s="83">
        <v>178</v>
      </c>
      <c r="B73" s="36">
        <v>1400473</v>
      </c>
      <c r="C73" s="38" t="s">
        <v>300</v>
      </c>
      <c r="D73" s="31" t="s">
        <v>37</v>
      </c>
      <c r="E73" s="31" t="s">
        <v>301</v>
      </c>
      <c r="F73" s="31" t="s">
        <v>302</v>
      </c>
      <c r="G73" s="32" t="s">
        <v>29</v>
      </c>
      <c r="H73" s="56"/>
      <c r="I73" s="62">
        <v>98.5</v>
      </c>
      <c r="J73" s="58">
        <v>82.95</v>
      </c>
      <c r="K73" s="33">
        <f t="shared" si="2"/>
        <v>0</v>
      </c>
      <c r="L73" s="69">
        <f t="shared" si="3"/>
        <v>0</v>
      </c>
      <c r="M73" s="59">
        <v>3</v>
      </c>
      <c r="N73" s="60"/>
    </row>
    <row r="74" spans="1:14" s="26" customFormat="1" ht="33.75" customHeight="1">
      <c r="A74" s="83">
        <v>179</v>
      </c>
      <c r="B74" s="36">
        <v>1400142</v>
      </c>
      <c r="C74" s="38" t="s">
        <v>303</v>
      </c>
      <c r="D74" s="31" t="s">
        <v>40</v>
      </c>
      <c r="E74" s="31" t="s">
        <v>304</v>
      </c>
      <c r="F74" s="31" t="s">
        <v>305</v>
      </c>
      <c r="G74" s="32" t="s">
        <v>29</v>
      </c>
      <c r="H74" s="56"/>
      <c r="I74" s="61">
        <v>59.1</v>
      </c>
      <c r="J74" s="58">
        <v>55.62</v>
      </c>
      <c r="K74" s="33">
        <f t="shared" si="2"/>
        <v>0</v>
      </c>
      <c r="L74" s="69">
        <f t="shared" si="3"/>
        <v>0</v>
      </c>
      <c r="M74" s="59">
        <v>3</v>
      </c>
      <c r="N74" s="60"/>
    </row>
    <row r="75" spans="1:14" s="26" customFormat="1" ht="33.75" customHeight="1">
      <c r="A75" s="83">
        <v>181</v>
      </c>
      <c r="B75" s="36">
        <v>1400440</v>
      </c>
      <c r="C75" s="38" t="s">
        <v>76</v>
      </c>
      <c r="D75" s="31" t="s">
        <v>37</v>
      </c>
      <c r="E75" s="31" t="s">
        <v>85</v>
      </c>
      <c r="F75" s="31" t="s">
        <v>39</v>
      </c>
      <c r="G75" s="32" t="s">
        <v>29</v>
      </c>
      <c r="H75" s="56"/>
      <c r="I75" s="62">
        <v>297.2</v>
      </c>
      <c r="J75" s="58">
        <v>268.04</v>
      </c>
      <c r="K75" s="33">
        <f t="shared" si="2"/>
        <v>0</v>
      </c>
      <c r="L75" s="69">
        <f t="shared" si="3"/>
        <v>0</v>
      </c>
      <c r="M75" s="59">
        <v>3</v>
      </c>
      <c r="N75" s="60"/>
    </row>
    <row r="76" spans="1:14" s="26" customFormat="1" ht="33.75" customHeight="1">
      <c r="A76" s="83">
        <v>183</v>
      </c>
      <c r="B76" s="36">
        <v>1401290</v>
      </c>
      <c r="C76" s="38" t="s">
        <v>306</v>
      </c>
      <c r="D76" s="31" t="s">
        <v>37</v>
      </c>
      <c r="E76" s="31" t="s">
        <v>307</v>
      </c>
      <c r="F76" s="31" t="s">
        <v>39</v>
      </c>
      <c r="G76" s="32" t="s">
        <v>29</v>
      </c>
      <c r="H76" s="56"/>
      <c r="I76" s="62">
        <v>148.7</v>
      </c>
      <c r="J76" s="58">
        <v>134.4</v>
      </c>
      <c r="K76" s="33">
        <f t="shared" si="2"/>
        <v>0</v>
      </c>
      <c r="L76" s="69">
        <f t="shared" si="3"/>
        <v>0</v>
      </c>
      <c r="M76" s="59">
        <v>3</v>
      </c>
      <c r="N76" s="60"/>
    </row>
    <row r="77" spans="1:14" s="26" customFormat="1" ht="33.75" customHeight="1">
      <c r="A77" s="83">
        <v>193</v>
      </c>
      <c r="B77" s="36">
        <v>1107751</v>
      </c>
      <c r="C77" s="38" t="s">
        <v>79</v>
      </c>
      <c r="D77" s="31" t="s">
        <v>40</v>
      </c>
      <c r="E77" s="31" t="s">
        <v>308</v>
      </c>
      <c r="F77" s="31" t="s">
        <v>33</v>
      </c>
      <c r="G77" s="32" t="s">
        <v>29</v>
      </c>
      <c r="H77" s="56"/>
      <c r="I77" s="62">
        <v>150.5</v>
      </c>
      <c r="J77" s="58">
        <v>146</v>
      </c>
      <c r="K77" s="33">
        <f t="shared" si="2"/>
        <v>0</v>
      </c>
      <c r="L77" s="69">
        <f t="shared" si="3"/>
        <v>0</v>
      </c>
      <c r="M77" s="59">
        <v>3</v>
      </c>
      <c r="N77" s="60"/>
    </row>
    <row r="78" spans="1:14" s="26" customFormat="1" ht="33.75" customHeight="1">
      <c r="A78" s="83">
        <v>194</v>
      </c>
      <c r="B78" s="36">
        <v>1107496</v>
      </c>
      <c r="C78" s="38" t="s">
        <v>79</v>
      </c>
      <c r="D78" s="31" t="s">
        <v>40</v>
      </c>
      <c r="E78" s="31" t="s">
        <v>77</v>
      </c>
      <c r="F78" s="31" t="s">
        <v>33</v>
      </c>
      <c r="G78" s="32" t="s">
        <v>29</v>
      </c>
      <c r="H78" s="56"/>
      <c r="I78" s="62">
        <v>155.8</v>
      </c>
      <c r="J78" s="58">
        <v>150.83</v>
      </c>
      <c r="K78" s="33">
        <f t="shared" si="2"/>
        <v>0</v>
      </c>
      <c r="L78" s="69">
        <f t="shared" si="3"/>
        <v>0</v>
      </c>
      <c r="M78" s="59">
        <v>3</v>
      </c>
      <c r="N78" s="60"/>
    </row>
    <row r="79" spans="1:14" s="26" customFormat="1" ht="33.75" customHeight="1">
      <c r="A79" s="83">
        <v>198</v>
      </c>
      <c r="B79" s="36">
        <v>1107170</v>
      </c>
      <c r="C79" s="38" t="s">
        <v>309</v>
      </c>
      <c r="D79" s="31" t="s">
        <v>37</v>
      </c>
      <c r="E79" s="31" t="s">
        <v>310</v>
      </c>
      <c r="F79" s="31" t="s">
        <v>39</v>
      </c>
      <c r="G79" s="32" t="s">
        <v>29</v>
      </c>
      <c r="H79" s="56"/>
      <c r="I79" s="62">
        <v>98.5</v>
      </c>
      <c r="J79" s="58">
        <v>89.13</v>
      </c>
      <c r="K79" s="33">
        <f t="shared" si="2"/>
        <v>0</v>
      </c>
      <c r="L79" s="69">
        <f t="shared" si="3"/>
        <v>0</v>
      </c>
      <c r="M79" s="59">
        <v>3</v>
      </c>
      <c r="N79" s="60"/>
    </row>
    <row r="80" spans="1:14" s="26" customFormat="1" ht="33.75" customHeight="1">
      <c r="A80" s="83">
        <v>201</v>
      </c>
      <c r="B80" s="36">
        <v>1107035</v>
      </c>
      <c r="C80" s="38" t="s">
        <v>311</v>
      </c>
      <c r="D80" s="31" t="s">
        <v>40</v>
      </c>
      <c r="E80" s="31" t="s">
        <v>81</v>
      </c>
      <c r="F80" s="31" t="s">
        <v>112</v>
      </c>
      <c r="G80" s="32" t="s">
        <v>29</v>
      </c>
      <c r="H80" s="56"/>
      <c r="I80" s="61">
        <v>101.9</v>
      </c>
      <c r="J80" s="58">
        <v>84.79</v>
      </c>
      <c r="K80" s="33">
        <f t="shared" si="2"/>
        <v>0</v>
      </c>
      <c r="L80" s="69">
        <f t="shared" si="3"/>
        <v>0</v>
      </c>
      <c r="M80" s="59">
        <v>3</v>
      </c>
      <c r="N80" s="60"/>
    </row>
    <row r="81" spans="1:14" s="26" customFormat="1" ht="33.75" customHeight="1">
      <c r="A81" s="83">
        <v>202</v>
      </c>
      <c r="B81" s="36">
        <v>1107036</v>
      </c>
      <c r="C81" s="38" t="s">
        <v>311</v>
      </c>
      <c r="D81" s="31" t="s">
        <v>40</v>
      </c>
      <c r="E81" s="31" t="s">
        <v>82</v>
      </c>
      <c r="F81" s="31" t="s">
        <v>112</v>
      </c>
      <c r="G81" s="32" t="s">
        <v>29</v>
      </c>
      <c r="H81" s="56"/>
      <c r="I81" s="62">
        <v>145</v>
      </c>
      <c r="J81" s="58">
        <v>120.65</v>
      </c>
      <c r="K81" s="33">
        <f t="shared" si="2"/>
        <v>0</v>
      </c>
      <c r="L81" s="69">
        <f t="shared" si="3"/>
        <v>0</v>
      </c>
      <c r="M81" s="59">
        <v>3</v>
      </c>
      <c r="N81" s="60"/>
    </row>
    <row r="82" spans="1:14" s="26" customFormat="1" ht="33.75" customHeight="1">
      <c r="A82" s="83">
        <v>203</v>
      </c>
      <c r="B82" s="36">
        <v>1107037</v>
      </c>
      <c r="C82" s="38" t="s">
        <v>311</v>
      </c>
      <c r="D82" s="31" t="s">
        <v>40</v>
      </c>
      <c r="E82" s="31" t="s">
        <v>38</v>
      </c>
      <c r="F82" s="31" t="s">
        <v>112</v>
      </c>
      <c r="G82" s="32" t="s">
        <v>29</v>
      </c>
      <c r="H82" s="56"/>
      <c r="I82" s="62">
        <v>252.7</v>
      </c>
      <c r="J82" s="58">
        <v>210.27</v>
      </c>
      <c r="K82" s="33">
        <f t="shared" si="2"/>
        <v>0</v>
      </c>
      <c r="L82" s="69">
        <f t="shared" si="3"/>
        <v>0</v>
      </c>
      <c r="M82" s="59">
        <v>3</v>
      </c>
      <c r="N82" s="60"/>
    </row>
    <row r="83" spans="1:14" s="26" customFormat="1" ht="33.75" customHeight="1">
      <c r="A83" s="83">
        <v>212</v>
      </c>
      <c r="B83" s="36">
        <v>1107605</v>
      </c>
      <c r="C83" s="39" t="s">
        <v>312</v>
      </c>
      <c r="D83" s="40" t="s">
        <v>40</v>
      </c>
      <c r="E83" s="40" t="s">
        <v>313</v>
      </c>
      <c r="F83" s="40" t="s">
        <v>314</v>
      </c>
      <c r="G83" s="32" t="s">
        <v>29</v>
      </c>
      <c r="H83" s="56"/>
      <c r="I83" s="62">
        <v>200</v>
      </c>
      <c r="J83" s="58">
        <v>196.42</v>
      </c>
      <c r="K83" s="33">
        <f t="shared" si="2"/>
        <v>0</v>
      </c>
      <c r="L83" s="69">
        <f t="shared" si="3"/>
        <v>0</v>
      </c>
      <c r="M83" s="59">
        <v>3</v>
      </c>
      <c r="N83" s="60"/>
    </row>
    <row r="84" spans="1:14" s="26" customFormat="1" ht="33.75" customHeight="1">
      <c r="A84" s="83">
        <v>216</v>
      </c>
      <c r="B84" s="36">
        <v>1107022</v>
      </c>
      <c r="C84" s="38" t="s">
        <v>315</v>
      </c>
      <c r="D84" s="31" t="s">
        <v>40</v>
      </c>
      <c r="E84" s="31" t="s">
        <v>38</v>
      </c>
      <c r="F84" s="31" t="s">
        <v>33</v>
      </c>
      <c r="G84" s="32" t="s">
        <v>29</v>
      </c>
      <c r="H84" s="56"/>
      <c r="I84" s="62">
        <v>252.7</v>
      </c>
      <c r="J84" s="58">
        <v>242.62</v>
      </c>
      <c r="K84" s="33">
        <f t="shared" si="2"/>
        <v>0</v>
      </c>
      <c r="L84" s="69">
        <f t="shared" si="3"/>
        <v>0</v>
      </c>
      <c r="M84" s="59">
        <v>4</v>
      </c>
      <c r="N84" s="60"/>
    </row>
    <row r="85" spans="1:14" s="26" customFormat="1" ht="33.75" customHeight="1">
      <c r="A85" s="83">
        <v>217</v>
      </c>
      <c r="B85" s="36">
        <v>1107023</v>
      </c>
      <c r="C85" s="38" t="s">
        <v>315</v>
      </c>
      <c r="D85" s="31" t="s">
        <v>40</v>
      </c>
      <c r="E85" s="31" t="s">
        <v>82</v>
      </c>
      <c r="F85" s="31" t="s">
        <v>33</v>
      </c>
      <c r="G85" s="32" t="s">
        <v>29</v>
      </c>
      <c r="H85" s="56"/>
      <c r="I85" s="62">
        <v>145</v>
      </c>
      <c r="J85" s="58">
        <v>136.85</v>
      </c>
      <c r="K85" s="33">
        <f t="shared" si="2"/>
        <v>0</v>
      </c>
      <c r="L85" s="69">
        <f t="shared" si="3"/>
        <v>0</v>
      </c>
      <c r="M85" s="59">
        <v>4</v>
      </c>
      <c r="N85" s="60"/>
    </row>
    <row r="86" spans="1:14" s="26" customFormat="1" ht="33.75" customHeight="1">
      <c r="A86" s="83">
        <v>222</v>
      </c>
      <c r="B86" s="36">
        <v>1107634</v>
      </c>
      <c r="C86" s="37" t="s">
        <v>316</v>
      </c>
      <c r="D86" s="34" t="s">
        <v>37</v>
      </c>
      <c r="E86" s="34" t="s">
        <v>82</v>
      </c>
      <c r="F86" s="35" t="s">
        <v>317</v>
      </c>
      <c r="G86" s="32" t="s">
        <v>29</v>
      </c>
      <c r="H86" s="56"/>
      <c r="I86" s="61">
        <v>306.4</v>
      </c>
      <c r="J86" s="58">
        <v>290.93</v>
      </c>
      <c r="K86" s="33">
        <f t="shared" si="2"/>
        <v>0</v>
      </c>
      <c r="L86" s="69">
        <f t="shared" si="3"/>
        <v>0</v>
      </c>
      <c r="M86" s="59">
        <v>2</v>
      </c>
      <c r="N86" s="60"/>
    </row>
    <row r="87" spans="1:14" s="26" customFormat="1" ht="33.75" customHeight="1">
      <c r="A87" s="83">
        <v>228</v>
      </c>
      <c r="B87" s="36">
        <v>1107625</v>
      </c>
      <c r="C87" s="38" t="s">
        <v>318</v>
      </c>
      <c r="D87" s="31" t="s">
        <v>37</v>
      </c>
      <c r="E87" s="31" t="s">
        <v>319</v>
      </c>
      <c r="F87" s="31" t="s">
        <v>56</v>
      </c>
      <c r="G87" s="32" t="s">
        <v>29</v>
      </c>
      <c r="H87" s="56"/>
      <c r="I87" s="62">
        <v>138</v>
      </c>
      <c r="J87" s="58">
        <v>131.06</v>
      </c>
      <c r="K87" s="33">
        <f t="shared" si="2"/>
        <v>0</v>
      </c>
      <c r="L87" s="69">
        <f t="shared" si="3"/>
        <v>0</v>
      </c>
      <c r="M87" s="59">
        <v>3</v>
      </c>
      <c r="N87" s="60"/>
    </row>
    <row r="88" spans="1:14" s="26" customFormat="1" ht="33.75" customHeight="1">
      <c r="A88" s="84">
        <v>229</v>
      </c>
      <c r="B88" s="30">
        <v>1107833</v>
      </c>
      <c r="C88" s="31" t="s">
        <v>320</v>
      </c>
      <c r="D88" s="31" t="s">
        <v>37</v>
      </c>
      <c r="E88" s="31" t="s">
        <v>319</v>
      </c>
      <c r="F88" s="31" t="s">
        <v>284</v>
      </c>
      <c r="G88" s="32" t="s">
        <v>29</v>
      </c>
      <c r="H88" s="56"/>
      <c r="I88" s="63">
        <v>138</v>
      </c>
      <c r="J88" s="58">
        <v>138</v>
      </c>
      <c r="K88" s="33">
        <f t="shared" si="2"/>
        <v>0</v>
      </c>
      <c r="L88" s="69">
        <f t="shared" si="3"/>
        <v>0</v>
      </c>
      <c r="M88" s="59">
        <v>1</v>
      </c>
      <c r="N88" s="60"/>
    </row>
    <row r="89" spans="1:14" ht="24">
      <c r="A89" s="83">
        <v>231</v>
      </c>
      <c r="B89" s="36">
        <v>1107658</v>
      </c>
      <c r="C89" s="41" t="s">
        <v>321</v>
      </c>
      <c r="D89" s="42" t="s">
        <v>37</v>
      </c>
      <c r="E89" s="42" t="s">
        <v>154</v>
      </c>
      <c r="F89" s="42" t="s">
        <v>161</v>
      </c>
      <c r="G89" s="32" t="s">
        <v>29</v>
      </c>
      <c r="H89" s="56"/>
      <c r="I89" s="61">
        <v>212.7</v>
      </c>
      <c r="J89" s="58">
        <v>208.04</v>
      </c>
      <c r="K89" s="33">
        <f>H89*I89</f>
        <v>0</v>
      </c>
      <c r="L89" s="69">
        <f>H89*J89</f>
        <v>0</v>
      </c>
      <c r="M89" s="59">
        <v>3</v>
      </c>
      <c r="N89" s="60"/>
    </row>
    <row r="90" spans="1:14" ht="24">
      <c r="A90" s="83">
        <v>232</v>
      </c>
      <c r="B90" s="36">
        <v>1107659</v>
      </c>
      <c r="C90" s="41" t="s">
        <v>321</v>
      </c>
      <c r="D90" s="42" t="s">
        <v>37</v>
      </c>
      <c r="E90" s="42" t="s">
        <v>322</v>
      </c>
      <c r="F90" s="42" t="s">
        <v>161</v>
      </c>
      <c r="G90" s="32" t="s">
        <v>29</v>
      </c>
      <c r="H90" s="56"/>
      <c r="I90" s="61">
        <v>138</v>
      </c>
      <c r="J90" s="58">
        <v>134.98</v>
      </c>
      <c r="K90" s="33">
        <f aca="true" t="shared" si="4" ref="K90:K130">H90*I90</f>
        <v>0</v>
      </c>
      <c r="L90" s="69">
        <f aca="true" t="shared" si="5" ref="L90:L130">H90*J90</f>
        <v>0</v>
      </c>
      <c r="M90" s="59">
        <v>3</v>
      </c>
      <c r="N90" s="60"/>
    </row>
    <row r="91" spans="1:14" ht="24">
      <c r="A91" s="83">
        <v>241</v>
      </c>
      <c r="B91" s="36">
        <v>1402833</v>
      </c>
      <c r="C91" s="38" t="s">
        <v>323</v>
      </c>
      <c r="D91" s="31" t="s">
        <v>37</v>
      </c>
      <c r="E91" s="31" t="s">
        <v>38</v>
      </c>
      <c r="F91" s="31" t="s">
        <v>112</v>
      </c>
      <c r="G91" s="32" t="s">
        <v>29</v>
      </c>
      <c r="H91" s="56"/>
      <c r="I91" s="62">
        <v>92.6</v>
      </c>
      <c r="J91" s="58">
        <v>78.72</v>
      </c>
      <c r="K91" s="33">
        <f t="shared" si="4"/>
        <v>0</v>
      </c>
      <c r="L91" s="69">
        <f t="shared" si="5"/>
        <v>0</v>
      </c>
      <c r="M91" s="59">
        <v>3</v>
      </c>
      <c r="N91" s="60"/>
    </row>
    <row r="92" spans="1:14" ht="24">
      <c r="A92" s="83">
        <v>242</v>
      </c>
      <c r="B92" s="36">
        <v>1402956</v>
      </c>
      <c r="C92" s="38" t="s">
        <v>323</v>
      </c>
      <c r="D92" s="31" t="s">
        <v>37</v>
      </c>
      <c r="E92" s="31" t="s">
        <v>82</v>
      </c>
      <c r="F92" s="31" t="s">
        <v>112</v>
      </c>
      <c r="G92" s="32" t="s">
        <v>29</v>
      </c>
      <c r="H92" s="56"/>
      <c r="I92" s="62">
        <v>76.5</v>
      </c>
      <c r="J92" s="58">
        <v>64.88</v>
      </c>
      <c r="K92" s="33">
        <f t="shared" si="4"/>
        <v>0</v>
      </c>
      <c r="L92" s="69">
        <f t="shared" si="5"/>
        <v>0</v>
      </c>
      <c r="M92" s="59">
        <v>3</v>
      </c>
      <c r="N92" s="60"/>
    </row>
    <row r="93" spans="1:14" ht="24">
      <c r="A93" s="84">
        <v>247</v>
      </c>
      <c r="B93" s="30">
        <v>1402002</v>
      </c>
      <c r="C93" s="42" t="s">
        <v>324</v>
      </c>
      <c r="D93" s="42" t="s">
        <v>37</v>
      </c>
      <c r="E93" s="42" t="s">
        <v>325</v>
      </c>
      <c r="F93" s="42" t="s">
        <v>326</v>
      </c>
      <c r="G93" s="32" t="s">
        <v>29</v>
      </c>
      <c r="H93" s="56"/>
      <c r="I93" s="57">
        <v>92.6</v>
      </c>
      <c r="J93" s="58">
        <v>92.6</v>
      </c>
      <c r="K93" s="33">
        <f t="shared" si="4"/>
        <v>0</v>
      </c>
      <c r="L93" s="69">
        <f t="shared" si="5"/>
        <v>0</v>
      </c>
      <c r="M93" s="59">
        <v>1</v>
      </c>
      <c r="N93" s="60"/>
    </row>
    <row r="94" spans="1:14" ht="24">
      <c r="A94" s="84">
        <v>248</v>
      </c>
      <c r="B94" s="30">
        <v>1402666</v>
      </c>
      <c r="C94" s="42" t="s">
        <v>324</v>
      </c>
      <c r="D94" s="42" t="s">
        <v>37</v>
      </c>
      <c r="E94" s="42" t="s">
        <v>91</v>
      </c>
      <c r="F94" s="42" t="s">
        <v>326</v>
      </c>
      <c r="G94" s="32" t="s">
        <v>29</v>
      </c>
      <c r="H94" s="56"/>
      <c r="I94" s="57">
        <v>76.5</v>
      </c>
      <c r="J94" s="58">
        <v>76.5</v>
      </c>
      <c r="K94" s="33">
        <f t="shared" si="4"/>
        <v>0</v>
      </c>
      <c r="L94" s="69">
        <f t="shared" si="5"/>
        <v>0</v>
      </c>
      <c r="M94" s="59">
        <v>1</v>
      </c>
      <c r="N94" s="60"/>
    </row>
    <row r="95" spans="1:14" ht="24">
      <c r="A95" s="83">
        <v>250</v>
      </c>
      <c r="B95" s="36">
        <v>1402862</v>
      </c>
      <c r="C95" s="38" t="s">
        <v>327</v>
      </c>
      <c r="D95" s="31" t="s">
        <v>58</v>
      </c>
      <c r="E95" s="31" t="s">
        <v>66</v>
      </c>
      <c r="F95" s="31" t="s">
        <v>88</v>
      </c>
      <c r="G95" s="32" t="s">
        <v>29</v>
      </c>
      <c r="H95" s="56"/>
      <c r="I95" s="62">
        <v>51</v>
      </c>
      <c r="J95" s="58">
        <v>49.97</v>
      </c>
      <c r="K95" s="33">
        <f t="shared" si="4"/>
        <v>0</v>
      </c>
      <c r="L95" s="69">
        <f t="shared" si="5"/>
        <v>0</v>
      </c>
      <c r="M95" s="59">
        <v>3</v>
      </c>
      <c r="N95" s="60"/>
    </row>
    <row r="96" spans="1:14" ht="24">
      <c r="A96" s="83">
        <v>256</v>
      </c>
      <c r="B96" s="36">
        <v>1402481</v>
      </c>
      <c r="C96" s="38" t="s">
        <v>328</v>
      </c>
      <c r="D96" s="31" t="s">
        <v>68</v>
      </c>
      <c r="E96" s="31" t="s">
        <v>110</v>
      </c>
      <c r="F96" s="31" t="s">
        <v>56</v>
      </c>
      <c r="G96" s="32" t="s">
        <v>29</v>
      </c>
      <c r="H96" s="56"/>
      <c r="I96" s="62">
        <v>169.1</v>
      </c>
      <c r="J96" s="58">
        <v>159.99</v>
      </c>
      <c r="K96" s="33">
        <f t="shared" si="4"/>
        <v>0</v>
      </c>
      <c r="L96" s="69">
        <f t="shared" si="5"/>
        <v>0</v>
      </c>
      <c r="M96" s="59">
        <v>3</v>
      </c>
      <c r="N96" s="60"/>
    </row>
    <row r="97" spans="1:14" ht="24">
      <c r="A97" s="83">
        <v>261</v>
      </c>
      <c r="B97" s="36">
        <v>1402721</v>
      </c>
      <c r="C97" s="38" t="s">
        <v>329</v>
      </c>
      <c r="D97" s="31" t="s">
        <v>40</v>
      </c>
      <c r="E97" s="31" t="s">
        <v>330</v>
      </c>
      <c r="F97" s="31" t="s">
        <v>39</v>
      </c>
      <c r="G97" s="32" t="s">
        <v>29</v>
      </c>
      <c r="H97" s="56"/>
      <c r="I97" s="62">
        <v>140.6</v>
      </c>
      <c r="J97" s="58">
        <v>127.68</v>
      </c>
      <c r="K97" s="33">
        <f t="shared" si="4"/>
        <v>0</v>
      </c>
      <c r="L97" s="69">
        <f t="shared" si="5"/>
        <v>0</v>
      </c>
      <c r="M97" s="59">
        <v>3</v>
      </c>
      <c r="N97" s="60"/>
    </row>
    <row r="98" spans="1:14" ht="24">
      <c r="A98" s="83">
        <v>264</v>
      </c>
      <c r="B98" s="36">
        <v>1402120</v>
      </c>
      <c r="C98" s="38" t="s">
        <v>331</v>
      </c>
      <c r="D98" s="31" t="s">
        <v>119</v>
      </c>
      <c r="E98" s="31" t="s">
        <v>70</v>
      </c>
      <c r="F98" s="31" t="s">
        <v>112</v>
      </c>
      <c r="G98" s="32" t="s">
        <v>29</v>
      </c>
      <c r="H98" s="56"/>
      <c r="I98" s="62">
        <v>69.1</v>
      </c>
      <c r="J98" s="58">
        <v>57.22</v>
      </c>
      <c r="K98" s="33">
        <f t="shared" si="4"/>
        <v>0</v>
      </c>
      <c r="L98" s="69">
        <f t="shared" si="5"/>
        <v>0</v>
      </c>
      <c r="M98" s="59">
        <v>3</v>
      </c>
      <c r="N98" s="60"/>
    </row>
    <row r="99" spans="1:14" ht="24">
      <c r="A99" s="83">
        <v>265</v>
      </c>
      <c r="B99" s="36">
        <v>1402121</v>
      </c>
      <c r="C99" s="38" t="s">
        <v>331</v>
      </c>
      <c r="D99" s="31" t="s">
        <v>119</v>
      </c>
      <c r="E99" s="31" t="s">
        <v>51</v>
      </c>
      <c r="F99" s="31" t="s">
        <v>112</v>
      </c>
      <c r="G99" s="32" t="s">
        <v>29</v>
      </c>
      <c r="H99" s="56"/>
      <c r="I99" s="62">
        <v>93.7</v>
      </c>
      <c r="J99" s="58">
        <v>77.31</v>
      </c>
      <c r="K99" s="33">
        <f t="shared" si="4"/>
        <v>0</v>
      </c>
      <c r="L99" s="69">
        <f t="shared" si="5"/>
        <v>0</v>
      </c>
      <c r="M99" s="59">
        <v>3</v>
      </c>
      <c r="N99" s="60"/>
    </row>
    <row r="100" spans="1:14" ht="24">
      <c r="A100" s="83">
        <v>267</v>
      </c>
      <c r="B100" s="36">
        <v>1402203</v>
      </c>
      <c r="C100" s="38" t="s">
        <v>332</v>
      </c>
      <c r="D100" s="31" t="s">
        <v>68</v>
      </c>
      <c r="E100" s="31" t="s">
        <v>84</v>
      </c>
      <c r="F100" s="31" t="s">
        <v>63</v>
      </c>
      <c r="G100" s="32" t="s">
        <v>29</v>
      </c>
      <c r="H100" s="56"/>
      <c r="I100" s="63">
        <v>208</v>
      </c>
      <c r="J100" s="58">
        <v>158.1</v>
      </c>
      <c r="K100" s="33">
        <f t="shared" si="4"/>
        <v>0</v>
      </c>
      <c r="L100" s="69">
        <f t="shared" si="5"/>
        <v>0</v>
      </c>
      <c r="M100" s="59">
        <v>3</v>
      </c>
      <c r="N100" s="60"/>
    </row>
    <row r="101" spans="1:14" ht="24">
      <c r="A101" s="83">
        <v>268</v>
      </c>
      <c r="B101" s="36">
        <v>1103220</v>
      </c>
      <c r="C101" s="38" t="s">
        <v>333</v>
      </c>
      <c r="D101" s="31" t="s">
        <v>37</v>
      </c>
      <c r="E101" s="31" t="s">
        <v>334</v>
      </c>
      <c r="F101" s="31" t="s">
        <v>39</v>
      </c>
      <c r="G101" s="32" t="s">
        <v>29</v>
      </c>
      <c r="H101" s="56"/>
      <c r="I101" s="63">
        <v>133.8</v>
      </c>
      <c r="J101" s="58">
        <v>121.06</v>
      </c>
      <c r="K101" s="33">
        <f t="shared" si="4"/>
        <v>0</v>
      </c>
      <c r="L101" s="69">
        <f t="shared" si="5"/>
        <v>0</v>
      </c>
      <c r="M101" s="59">
        <v>3</v>
      </c>
      <c r="N101" s="60"/>
    </row>
    <row r="102" spans="1:14" ht="36">
      <c r="A102" s="83">
        <v>278</v>
      </c>
      <c r="B102" s="36">
        <v>1103176</v>
      </c>
      <c r="C102" s="38" t="s">
        <v>335</v>
      </c>
      <c r="D102" s="31" t="s">
        <v>37</v>
      </c>
      <c r="E102" s="31" t="s">
        <v>110</v>
      </c>
      <c r="F102" s="31" t="s">
        <v>56</v>
      </c>
      <c r="G102" s="32" t="s">
        <v>29</v>
      </c>
      <c r="H102" s="56"/>
      <c r="I102" s="63">
        <v>300.2</v>
      </c>
      <c r="J102" s="58">
        <v>283.12</v>
      </c>
      <c r="K102" s="33">
        <f t="shared" si="4"/>
        <v>0</v>
      </c>
      <c r="L102" s="69">
        <f t="shared" si="5"/>
        <v>0</v>
      </c>
      <c r="M102" s="59">
        <v>3</v>
      </c>
      <c r="N102" s="60"/>
    </row>
    <row r="103" spans="1:14" ht="36">
      <c r="A103" s="83">
        <v>279</v>
      </c>
      <c r="B103" s="36">
        <v>1103178</v>
      </c>
      <c r="C103" s="38" t="s">
        <v>335</v>
      </c>
      <c r="D103" s="31" t="s">
        <v>37</v>
      </c>
      <c r="E103" s="31" t="s">
        <v>38</v>
      </c>
      <c r="F103" s="31" t="s">
        <v>56</v>
      </c>
      <c r="G103" s="32" t="s">
        <v>29</v>
      </c>
      <c r="H103" s="56"/>
      <c r="I103" s="63">
        <v>150.1</v>
      </c>
      <c r="J103" s="58">
        <v>141.86</v>
      </c>
      <c r="K103" s="33">
        <f t="shared" si="4"/>
        <v>0</v>
      </c>
      <c r="L103" s="69">
        <f t="shared" si="5"/>
        <v>0</v>
      </c>
      <c r="M103" s="59">
        <v>3</v>
      </c>
      <c r="N103" s="60"/>
    </row>
    <row r="104" spans="1:14" ht="24">
      <c r="A104" s="83">
        <v>285</v>
      </c>
      <c r="B104" s="36">
        <v>1103887</v>
      </c>
      <c r="C104" s="38" t="s">
        <v>86</v>
      </c>
      <c r="D104" s="31" t="s">
        <v>37</v>
      </c>
      <c r="E104" s="31" t="s">
        <v>95</v>
      </c>
      <c r="F104" s="31" t="s">
        <v>88</v>
      </c>
      <c r="G104" s="32" t="s">
        <v>29</v>
      </c>
      <c r="H104" s="56"/>
      <c r="I104" s="63">
        <v>100</v>
      </c>
      <c r="J104" s="58">
        <v>98.01</v>
      </c>
      <c r="K104" s="33">
        <f t="shared" si="4"/>
        <v>0</v>
      </c>
      <c r="L104" s="69">
        <f t="shared" si="5"/>
        <v>0</v>
      </c>
      <c r="M104" s="59">
        <v>3</v>
      </c>
      <c r="N104" s="60"/>
    </row>
    <row r="105" spans="1:14" ht="24">
      <c r="A105" s="83">
        <v>291</v>
      </c>
      <c r="B105" s="36">
        <v>1103550</v>
      </c>
      <c r="C105" s="38" t="s">
        <v>336</v>
      </c>
      <c r="D105" s="31" t="s">
        <v>37</v>
      </c>
      <c r="E105" s="31" t="s">
        <v>97</v>
      </c>
      <c r="F105" s="31" t="s">
        <v>302</v>
      </c>
      <c r="G105" s="32" t="s">
        <v>29</v>
      </c>
      <c r="H105" s="56"/>
      <c r="I105" s="57">
        <v>88.9</v>
      </c>
      <c r="J105" s="58">
        <v>74.86</v>
      </c>
      <c r="K105" s="33">
        <f t="shared" si="4"/>
        <v>0</v>
      </c>
      <c r="L105" s="69">
        <f t="shared" si="5"/>
        <v>0</v>
      </c>
      <c r="M105" s="59">
        <v>3</v>
      </c>
      <c r="N105" s="60"/>
    </row>
    <row r="106" spans="1:14" ht="24">
      <c r="A106" s="83">
        <v>292</v>
      </c>
      <c r="B106" s="36">
        <v>1103551</v>
      </c>
      <c r="C106" s="38" t="s">
        <v>336</v>
      </c>
      <c r="D106" s="31" t="s">
        <v>37</v>
      </c>
      <c r="E106" s="31" t="s">
        <v>69</v>
      </c>
      <c r="F106" s="31" t="s">
        <v>302</v>
      </c>
      <c r="G106" s="32" t="s">
        <v>29</v>
      </c>
      <c r="H106" s="56"/>
      <c r="I106" s="57">
        <v>325.3</v>
      </c>
      <c r="J106" s="58">
        <v>273.94</v>
      </c>
      <c r="K106" s="33">
        <f t="shared" si="4"/>
        <v>0</v>
      </c>
      <c r="L106" s="69">
        <f t="shared" si="5"/>
        <v>0</v>
      </c>
      <c r="M106" s="59">
        <v>3</v>
      </c>
      <c r="N106" s="60"/>
    </row>
    <row r="107" spans="1:14" ht="24">
      <c r="A107" s="83">
        <v>296</v>
      </c>
      <c r="B107" s="36">
        <v>1103865</v>
      </c>
      <c r="C107" s="38" t="s">
        <v>337</v>
      </c>
      <c r="D107" s="31" t="s">
        <v>37</v>
      </c>
      <c r="E107" s="31" t="s">
        <v>87</v>
      </c>
      <c r="F107" s="31" t="s">
        <v>338</v>
      </c>
      <c r="G107" s="32" t="s">
        <v>29</v>
      </c>
      <c r="H107" s="56"/>
      <c r="I107" s="57">
        <v>216.9</v>
      </c>
      <c r="J107" s="58">
        <v>210.13</v>
      </c>
      <c r="K107" s="33">
        <f t="shared" si="4"/>
        <v>0</v>
      </c>
      <c r="L107" s="69">
        <f t="shared" si="5"/>
        <v>0</v>
      </c>
      <c r="M107" s="59">
        <v>3</v>
      </c>
      <c r="N107" s="60"/>
    </row>
    <row r="108" spans="1:14" ht="24">
      <c r="A108" s="83">
        <v>297</v>
      </c>
      <c r="B108" s="36">
        <v>1103866</v>
      </c>
      <c r="C108" s="38" t="s">
        <v>337</v>
      </c>
      <c r="D108" s="31" t="s">
        <v>37</v>
      </c>
      <c r="E108" s="31" t="s">
        <v>95</v>
      </c>
      <c r="F108" s="31" t="s">
        <v>338</v>
      </c>
      <c r="G108" s="32" t="s">
        <v>29</v>
      </c>
      <c r="H108" s="56"/>
      <c r="I108" s="57">
        <v>90.4</v>
      </c>
      <c r="J108" s="58">
        <v>81.9</v>
      </c>
      <c r="K108" s="33">
        <f t="shared" si="4"/>
        <v>0</v>
      </c>
      <c r="L108" s="69">
        <f t="shared" si="5"/>
        <v>0</v>
      </c>
      <c r="M108" s="59">
        <v>3</v>
      </c>
      <c r="N108" s="60"/>
    </row>
    <row r="109" spans="1:14" ht="24">
      <c r="A109" s="83">
        <v>298</v>
      </c>
      <c r="B109" s="36">
        <v>1103867</v>
      </c>
      <c r="C109" s="38" t="s">
        <v>337</v>
      </c>
      <c r="D109" s="31" t="s">
        <v>37</v>
      </c>
      <c r="E109" s="31" t="s">
        <v>66</v>
      </c>
      <c r="F109" s="31" t="s">
        <v>338</v>
      </c>
      <c r="G109" s="32" t="s">
        <v>29</v>
      </c>
      <c r="H109" s="56"/>
      <c r="I109" s="57">
        <v>59.3</v>
      </c>
      <c r="J109" s="58">
        <v>57.48</v>
      </c>
      <c r="K109" s="33">
        <f t="shared" si="4"/>
        <v>0</v>
      </c>
      <c r="L109" s="69">
        <f t="shared" si="5"/>
        <v>0</v>
      </c>
      <c r="M109" s="59">
        <v>3</v>
      </c>
      <c r="N109" s="60"/>
    </row>
    <row r="110" spans="1:14" ht="36">
      <c r="A110" s="83">
        <v>299</v>
      </c>
      <c r="B110" s="36">
        <v>1103565</v>
      </c>
      <c r="C110" s="38" t="s">
        <v>89</v>
      </c>
      <c r="D110" s="31" t="s">
        <v>37</v>
      </c>
      <c r="E110" s="31" t="s">
        <v>95</v>
      </c>
      <c r="F110" s="31" t="s">
        <v>90</v>
      </c>
      <c r="G110" s="32" t="s">
        <v>29</v>
      </c>
      <c r="H110" s="56"/>
      <c r="I110" s="63">
        <v>90.4</v>
      </c>
      <c r="J110" s="58">
        <v>78.66</v>
      </c>
      <c r="K110" s="33">
        <f t="shared" si="4"/>
        <v>0</v>
      </c>
      <c r="L110" s="69">
        <f t="shared" si="5"/>
        <v>0</v>
      </c>
      <c r="M110" s="59">
        <v>3</v>
      </c>
      <c r="N110" s="60"/>
    </row>
    <row r="111" spans="1:14" ht="36">
      <c r="A111" s="83">
        <v>300</v>
      </c>
      <c r="B111" s="36">
        <v>1103566</v>
      </c>
      <c r="C111" s="38" t="s">
        <v>89</v>
      </c>
      <c r="D111" s="31" t="s">
        <v>37</v>
      </c>
      <c r="E111" s="31" t="s">
        <v>87</v>
      </c>
      <c r="F111" s="31" t="s">
        <v>90</v>
      </c>
      <c r="G111" s="32" t="s">
        <v>29</v>
      </c>
      <c r="H111" s="56"/>
      <c r="I111" s="63">
        <v>216.9</v>
      </c>
      <c r="J111" s="58">
        <v>188.29</v>
      </c>
      <c r="K111" s="33">
        <f t="shared" si="4"/>
        <v>0</v>
      </c>
      <c r="L111" s="69">
        <f t="shared" si="5"/>
        <v>0</v>
      </c>
      <c r="M111" s="59">
        <v>3</v>
      </c>
      <c r="N111" s="60"/>
    </row>
    <row r="112" spans="1:14" ht="36">
      <c r="A112" s="83">
        <v>302</v>
      </c>
      <c r="B112" s="36">
        <v>1103568</v>
      </c>
      <c r="C112" s="38" t="s">
        <v>89</v>
      </c>
      <c r="D112" s="31" t="s">
        <v>37</v>
      </c>
      <c r="E112" s="31" t="s">
        <v>110</v>
      </c>
      <c r="F112" s="31" t="s">
        <v>90</v>
      </c>
      <c r="G112" s="32" t="s">
        <v>29</v>
      </c>
      <c r="H112" s="56"/>
      <c r="I112" s="63">
        <v>325.3</v>
      </c>
      <c r="J112" s="58">
        <v>297.36</v>
      </c>
      <c r="K112" s="33">
        <f t="shared" si="4"/>
        <v>0</v>
      </c>
      <c r="L112" s="69">
        <f t="shared" si="5"/>
        <v>0</v>
      </c>
      <c r="M112" s="59">
        <v>3</v>
      </c>
      <c r="N112" s="60"/>
    </row>
    <row r="113" spans="1:14" ht="84">
      <c r="A113" s="84">
        <v>312</v>
      </c>
      <c r="B113" s="30">
        <v>1103915</v>
      </c>
      <c r="C113" s="34" t="s">
        <v>339</v>
      </c>
      <c r="D113" s="34" t="s">
        <v>40</v>
      </c>
      <c r="E113" s="34" t="s">
        <v>340</v>
      </c>
      <c r="F113" s="34" t="s">
        <v>341</v>
      </c>
      <c r="G113" s="32" t="s">
        <v>29</v>
      </c>
      <c r="H113" s="56"/>
      <c r="I113" s="57">
        <v>645.7</v>
      </c>
      <c r="J113" s="58">
        <v>625.75</v>
      </c>
      <c r="K113" s="33">
        <f t="shared" si="4"/>
        <v>0</v>
      </c>
      <c r="L113" s="69">
        <f t="shared" si="5"/>
        <v>0</v>
      </c>
      <c r="M113" s="59">
        <v>1</v>
      </c>
      <c r="N113" s="60"/>
    </row>
    <row r="114" spans="1:14" ht="84">
      <c r="A114" s="84">
        <v>313</v>
      </c>
      <c r="B114" s="30">
        <v>1103916</v>
      </c>
      <c r="C114" s="34" t="s">
        <v>339</v>
      </c>
      <c r="D114" s="34" t="s">
        <v>40</v>
      </c>
      <c r="E114" s="34" t="s">
        <v>342</v>
      </c>
      <c r="F114" s="34" t="s">
        <v>341</v>
      </c>
      <c r="G114" s="32" t="s">
        <v>29</v>
      </c>
      <c r="H114" s="56"/>
      <c r="I114" s="57">
        <v>501.5</v>
      </c>
      <c r="J114" s="58">
        <v>494.03</v>
      </c>
      <c r="K114" s="33">
        <f t="shared" si="4"/>
        <v>0</v>
      </c>
      <c r="L114" s="69">
        <f t="shared" si="5"/>
        <v>0</v>
      </c>
      <c r="M114" s="59">
        <v>1</v>
      </c>
      <c r="N114" s="60"/>
    </row>
    <row r="115" spans="1:14" ht="24">
      <c r="A115" s="83">
        <v>325</v>
      </c>
      <c r="B115" s="36">
        <v>1103285</v>
      </c>
      <c r="C115" s="41" t="s">
        <v>343</v>
      </c>
      <c r="D115" s="42" t="s">
        <v>37</v>
      </c>
      <c r="E115" s="42" t="s">
        <v>113</v>
      </c>
      <c r="F115" s="42" t="s">
        <v>161</v>
      </c>
      <c r="G115" s="32" t="s">
        <v>29</v>
      </c>
      <c r="H115" s="56"/>
      <c r="I115" s="57">
        <v>274.3</v>
      </c>
      <c r="J115" s="58">
        <v>268.16</v>
      </c>
      <c r="K115" s="33">
        <f t="shared" si="4"/>
        <v>0</v>
      </c>
      <c r="L115" s="69">
        <f t="shared" si="5"/>
        <v>0</v>
      </c>
      <c r="M115" s="59">
        <v>3</v>
      </c>
      <c r="N115" s="60"/>
    </row>
    <row r="116" spans="1:14" ht="24">
      <c r="A116" s="83">
        <v>326</v>
      </c>
      <c r="B116" s="36">
        <v>1103286</v>
      </c>
      <c r="C116" s="41" t="s">
        <v>343</v>
      </c>
      <c r="D116" s="42" t="s">
        <v>37</v>
      </c>
      <c r="E116" s="42" t="s">
        <v>344</v>
      </c>
      <c r="F116" s="42" t="s">
        <v>161</v>
      </c>
      <c r="G116" s="32" t="s">
        <v>29</v>
      </c>
      <c r="H116" s="56"/>
      <c r="I116" s="57">
        <v>109.9</v>
      </c>
      <c r="J116" s="58">
        <v>107.11</v>
      </c>
      <c r="K116" s="33">
        <f t="shared" si="4"/>
        <v>0</v>
      </c>
      <c r="L116" s="69">
        <f t="shared" si="5"/>
        <v>0</v>
      </c>
      <c r="M116" s="59">
        <v>3</v>
      </c>
      <c r="N116" s="60"/>
    </row>
    <row r="117" spans="1:14" ht="24">
      <c r="A117" s="83">
        <v>327</v>
      </c>
      <c r="B117" s="36">
        <v>1103287</v>
      </c>
      <c r="C117" s="41" t="s">
        <v>343</v>
      </c>
      <c r="D117" s="42" t="s">
        <v>37</v>
      </c>
      <c r="E117" s="42" t="s">
        <v>115</v>
      </c>
      <c r="F117" s="42" t="s">
        <v>161</v>
      </c>
      <c r="G117" s="32" t="s">
        <v>29</v>
      </c>
      <c r="H117" s="56"/>
      <c r="I117" s="57">
        <v>191.3</v>
      </c>
      <c r="J117" s="58">
        <v>186.08</v>
      </c>
      <c r="K117" s="33">
        <f t="shared" si="4"/>
        <v>0</v>
      </c>
      <c r="L117" s="69">
        <f t="shared" si="5"/>
        <v>0</v>
      </c>
      <c r="M117" s="59">
        <v>3</v>
      </c>
      <c r="N117" s="60"/>
    </row>
    <row r="118" spans="1:14" ht="24">
      <c r="A118" s="83">
        <v>332</v>
      </c>
      <c r="B118" s="36">
        <v>1103018</v>
      </c>
      <c r="C118" s="38" t="s">
        <v>345</v>
      </c>
      <c r="D118" s="31" t="s">
        <v>37</v>
      </c>
      <c r="E118" s="31" t="s">
        <v>82</v>
      </c>
      <c r="F118" s="31" t="s">
        <v>88</v>
      </c>
      <c r="G118" s="32" t="s">
        <v>29</v>
      </c>
      <c r="H118" s="56"/>
      <c r="I118" s="63">
        <v>205</v>
      </c>
      <c r="J118" s="58">
        <v>200.92</v>
      </c>
      <c r="K118" s="33">
        <f t="shared" si="4"/>
        <v>0</v>
      </c>
      <c r="L118" s="69">
        <f t="shared" si="5"/>
        <v>0</v>
      </c>
      <c r="M118" s="59">
        <v>3</v>
      </c>
      <c r="N118" s="60"/>
    </row>
    <row r="119" spans="1:14" ht="24">
      <c r="A119" s="83">
        <v>333</v>
      </c>
      <c r="B119" s="36">
        <v>1103024</v>
      </c>
      <c r="C119" s="38" t="s">
        <v>345</v>
      </c>
      <c r="D119" s="31" t="s">
        <v>37</v>
      </c>
      <c r="E119" s="31" t="s">
        <v>81</v>
      </c>
      <c r="F119" s="31" t="s">
        <v>88</v>
      </c>
      <c r="G119" s="32" t="s">
        <v>29</v>
      </c>
      <c r="H119" s="56"/>
      <c r="I119" s="63">
        <v>117.8</v>
      </c>
      <c r="J119" s="58">
        <v>115.46</v>
      </c>
      <c r="K119" s="33">
        <f t="shared" si="4"/>
        <v>0</v>
      </c>
      <c r="L119" s="69">
        <f t="shared" si="5"/>
        <v>0</v>
      </c>
      <c r="M119" s="59">
        <v>3</v>
      </c>
      <c r="N119" s="60"/>
    </row>
    <row r="120" spans="1:14" ht="24">
      <c r="A120" s="83">
        <v>335</v>
      </c>
      <c r="B120" s="36">
        <v>1103723</v>
      </c>
      <c r="C120" s="38" t="s">
        <v>92</v>
      </c>
      <c r="D120" s="31" t="s">
        <v>37</v>
      </c>
      <c r="E120" s="31" t="s">
        <v>346</v>
      </c>
      <c r="F120" s="31" t="s">
        <v>93</v>
      </c>
      <c r="G120" s="32" t="s">
        <v>29</v>
      </c>
      <c r="H120" s="56"/>
      <c r="I120" s="63">
        <v>191.3</v>
      </c>
      <c r="J120" s="58">
        <v>179.65</v>
      </c>
      <c r="K120" s="33">
        <f t="shared" si="4"/>
        <v>0</v>
      </c>
      <c r="L120" s="69">
        <f t="shared" si="5"/>
        <v>0</v>
      </c>
      <c r="M120" s="59">
        <v>3</v>
      </c>
      <c r="N120" s="60"/>
    </row>
    <row r="121" spans="1:14" ht="60">
      <c r="A121" s="83">
        <v>337</v>
      </c>
      <c r="B121" s="36">
        <v>1103012</v>
      </c>
      <c r="C121" s="38" t="s">
        <v>347</v>
      </c>
      <c r="D121" s="31" t="s">
        <v>37</v>
      </c>
      <c r="E121" s="31" t="s">
        <v>348</v>
      </c>
      <c r="F121" s="35" t="s">
        <v>35</v>
      </c>
      <c r="G121" s="32" t="s">
        <v>29</v>
      </c>
      <c r="H121" s="56"/>
      <c r="I121" s="63">
        <v>87.4</v>
      </c>
      <c r="J121" s="58">
        <v>83.93</v>
      </c>
      <c r="K121" s="33">
        <f t="shared" si="4"/>
        <v>0</v>
      </c>
      <c r="L121" s="69">
        <f t="shared" si="5"/>
        <v>0</v>
      </c>
      <c r="M121" s="59">
        <v>3</v>
      </c>
      <c r="N121" s="60"/>
    </row>
    <row r="122" spans="1:14" ht="60">
      <c r="A122" s="83">
        <v>338</v>
      </c>
      <c r="B122" s="36">
        <v>1103013</v>
      </c>
      <c r="C122" s="38" t="s">
        <v>347</v>
      </c>
      <c r="D122" s="31" t="s">
        <v>37</v>
      </c>
      <c r="E122" s="31" t="s">
        <v>349</v>
      </c>
      <c r="F122" s="35" t="s">
        <v>35</v>
      </c>
      <c r="G122" s="32" t="s">
        <v>29</v>
      </c>
      <c r="H122" s="56"/>
      <c r="I122" s="63">
        <v>109.9</v>
      </c>
      <c r="J122" s="58">
        <v>104.36</v>
      </c>
      <c r="K122" s="33">
        <f t="shared" si="4"/>
        <v>0</v>
      </c>
      <c r="L122" s="69">
        <f t="shared" si="5"/>
        <v>0</v>
      </c>
      <c r="M122" s="59">
        <v>3</v>
      </c>
      <c r="N122" s="60"/>
    </row>
    <row r="123" spans="1:14" ht="60">
      <c r="A123" s="83">
        <v>339</v>
      </c>
      <c r="B123" s="36">
        <v>1103082</v>
      </c>
      <c r="C123" s="38" t="s">
        <v>347</v>
      </c>
      <c r="D123" s="31" t="s">
        <v>37</v>
      </c>
      <c r="E123" s="31" t="s">
        <v>113</v>
      </c>
      <c r="F123" s="35" t="s">
        <v>35</v>
      </c>
      <c r="G123" s="32" t="s">
        <v>29</v>
      </c>
      <c r="H123" s="56"/>
      <c r="I123" s="63">
        <v>274.3</v>
      </c>
      <c r="J123" s="58">
        <v>260.91</v>
      </c>
      <c r="K123" s="33">
        <f t="shared" si="4"/>
        <v>0</v>
      </c>
      <c r="L123" s="69">
        <f t="shared" si="5"/>
        <v>0</v>
      </c>
      <c r="M123" s="59">
        <v>3</v>
      </c>
      <c r="N123" s="60"/>
    </row>
    <row r="124" spans="1:14" ht="60">
      <c r="A124" s="83">
        <v>340</v>
      </c>
      <c r="B124" s="36">
        <v>1103083</v>
      </c>
      <c r="C124" s="38" t="s">
        <v>347</v>
      </c>
      <c r="D124" s="31" t="s">
        <v>37</v>
      </c>
      <c r="E124" s="31" t="s">
        <v>115</v>
      </c>
      <c r="F124" s="35" t="s">
        <v>35</v>
      </c>
      <c r="G124" s="32" t="s">
        <v>29</v>
      </c>
      <c r="H124" s="56"/>
      <c r="I124" s="63">
        <v>191.3</v>
      </c>
      <c r="J124" s="58">
        <v>180.89</v>
      </c>
      <c r="K124" s="33">
        <f t="shared" si="4"/>
        <v>0</v>
      </c>
      <c r="L124" s="69">
        <f t="shared" si="5"/>
        <v>0</v>
      </c>
      <c r="M124" s="59">
        <v>3</v>
      </c>
      <c r="N124" s="60"/>
    </row>
    <row r="125" spans="1:14" ht="48">
      <c r="A125" s="83">
        <v>342</v>
      </c>
      <c r="B125" s="36">
        <v>1103732</v>
      </c>
      <c r="C125" s="37" t="s">
        <v>94</v>
      </c>
      <c r="D125" s="34" t="s">
        <v>40</v>
      </c>
      <c r="E125" s="34" t="s">
        <v>87</v>
      </c>
      <c r="F125" s="34" t="s">
        <v>96</v>
      </c>
      <c r="G125" s="32" t="s">
        <v>29</v>
      </c>
      <c r="H125" s="56"/>
      <c r="I125" s="57">
        <v>238.6</v>
      </c>
      <c r="J125" s="58">
        <v>231.23</v>
      </c>
      <c r="K125" s="33">
        <f t="shared" si="4"/>
        <v>0</v>
      </c>
      <c r="L125" s="69">
        <f t="shared" si="5"/>
        <v>0</v>
      </c>
      <c r="M125" s="59">
        <v>3</v>
      </c>
      <c r="N125" s="60"/>
    </row>
    <row r="126" spans="1:14" ht="24">
      <c r="A126" s="83">
        <v>355</v>
      </c>
      <c r="B126" s="36">
        <v>1103810</v>
      </c>
      <c r="C126" s="37" t="s">
        <v>350</v>
      </c>
      <c r="D126" s="34" t="s">
        <v>37</v>
      </c>
      <c r="E126" s="34" t="s">
        <v>351</v>
      </c>
      <c r="F126" s="34" t="s">
        <v>88</v>
      </c>
      <c r="G126" s="32" t="s">
        <v>29</v>
      </c>
      <c r="H126" s="56"/>
      <c r="I126" s="63">
        <v>295.6</v>
      </c>
      <c r="J126" s="58">
        <v>289.33</v>
      </c>
      <c r="K126" s="33">
        <f t="shared" si="4"/>
        <v>0</v>
      </c>
      <c r="L126" s="69">
        <f t="shared" si="5"/>
        <v>0</v>
      </c>
      <c r="M126" s="59">
        <v>3</v>
      </c>
      <c r="N126" s="60"/>
    </row>
    <row r="127" spans="1:14" ht="24">
      <c r="A127" s="83">
        <v>361</v>
      </c>
      <c r="B127" s="36">
        <v>1401082</v>
      </c>
      <c r="C127" s="38" t="s">
        <v>352</v>
      </c>
      <c r="D127" s="31" t="s">
        <v>37</v>
      </c>
      <c r="E127" s="31" t="s">
        <v>102</v>
      </c>
      <c r="F127" s="31" t="s">
        <v>56</v>
      </c>
      <c r="G127" s="32" t="s">
        <v>29</v>
      </c>
      <c r="H127" s="56"/>
      <c r="I127" s="63">
        <v>378.6</v>
      </c>
      <c r="J127" s="58">
        <v>358.12</v>
      </c>
      <c r="K127" s="33">
        <f t="shared" si="4"/>
        <v>0</v>
      </c>
      <c r="L127" s="69">
        <f t="shared" si="5"/>
        <v>0</v>
      </c>
      <c r="M127" s="59">
        <v>3</v>
      </c>
      <c r="N127" s="60"/>
    </row>
    <row r="128" spans="1:14" ht="24">
      <c r="A128" s="83">
        <v>362</v>
      </c>
      <c r="B128" s="36">
        <v>1401083</v>
      </c>
      <c r="C128" s="38" t="s">
        <v>352</v>
      </c>
      <c r="D128" s="31" t="s">
        <v>37</v>
      </c>
      <c r="E128" s="31" t="s">
        <v>353</v>
      </c>
      <c r="F128" s="31" t="s">
        <v>56</v>
      </c>
      <c r="G128" s="32" t="s">
        <v>29</v>
      </c>
      <c r="H128" s="56"/>
      <c r="I128" s="63">
        <v>337.8</v>
      </c>
      <c r="J128" s="58">
        <v>320.27</v>
      </c>
      <c r="K128" s="33">
        <f t="shared" si="4"/>
        <v>0</v>
      </c>
      <c r="L128" s="69">
        <f t="shared" si="5"/>
        <v>0</v>
      </c>
      <c r="M128" s="59">
        <v>3</v>
      </c>
      <c r="N128" s="60"/>
    </row>
    <row r="129" spans="1:14" ht="24">
      <c r="A129" s="83">
        <v>375</v>
      </c>
      <c r="B129" s="36">
        <v>1401171</v>
      </c>
      <c r="C129" s="38" t="s">
        <v>354</v>
      </c>
      <c r="D129" s="31" t="s">
        <v>37</v>
      </c>
      <c r="E129" s="31" t="s">
        <v>355</v>
      </c>
      <c r="F129" s="31" t="s">
        <v>195</v>
      </c>
      <c r="G129" s="32" t="s">
        <v>29</v>
      </c>
      <c r="H129" s="56"/>
      <c r="I129" s="63">
        <v>142.7</v>
      </c>
      <c r="J129" s="58">
        <v>137.73</v>
      </c>
      <c r="K129" s="33">
        <f t="shared" si="4"/>
        <v>0</v>
      </c>
      <c r="L129" s="69">
        <f t="shared" si="5"/>
        <v>0</v>
      </c>
      <c r="M129" s="59">
        <v>3</v>
      </c>
      <c r="N129" s="60"/>
    </row>
    <row r="130" spans="1:14" ht="24">
      <c r="A130" s="83">
        <v>376</v>
      </c>
      <c r="B130" s="36">
        <v>1401172</v>
      </c>
      <c r="C130" s="38" t="s">
        <v>354</v>
      </c>
      <c r="D130" s="31" t="s">
        <v>37</v>
      </c>
      <c r="E130" s="31" t="s">
        <v>101</v>
      </c>
      <c r="F130" s="31" t="s">
        <v>195</v>
      </c>
      <c r="G130" s="32" t="s">
        <v>29</v>
      </c>
      <c r="H130" s="56"/>
      <c r="I130" s="63">
        <v>269.2</v>
      </c>
      <c r="J130" s="58">
        <v>259.37</v>
      </c>
      <c r="K130" s="33">
        <f t="shared" si="4"/>
        <v>0</v>
      </c>
      <c r="L130" s="69">
        <f t="shared" si="5"/>
        <v>0</v>
      </c>
      <c r="M130" s="59">
        <v>3</v>
      </c>
      <c r="N130" s="60"/>
    </row>
    <row r="131" spans="1:14" ht="36">
      <c r="A131" s="83">
        <v>377</v>
      </c>
      <c r="B131" s="36">
        <v>1401182</v>
      </c>
      <c r="C131" s="38" t="s">
        <v>356</v>
      </c>
      <c r="D131" s="31" t="s">
        <v>37</v>
      </c>
      <c r="E131" s="31" t="s">
        <v>102</v>
      </c>
      <c r="F131" s="31" t="s">
        <v>90</v>
      </c>
      <c r="G131" s="32" t="s">
        <v>29</v>
      </c>
      <c r="H131" s="56"/>
      <c r="I131" s="63">
        <v>403.7</v>
      </c>
      <c r="J131" s="58">
        <v>348.84</v>
      </c>
      <c r="K131" s="33">
        <f>H131*I131</f>
        <v>0</v>
      </c>
      <c r="L131" s="69">
        <f>H131*J131</f>
        <v>0</v>
      </c>
      <c r="M131" s="59">
        <v>3</v>
      </c>
      <c r="N131" s="60"/>
    </row>
    <row r="132" spans="1:14" ht="24">
      <c r="A132" s="83">
        <v>381</v>
      </c>
      <c r="B132" s="36">
        <v>1401190</v>
      </c>
      <c r="C132" s="37" t="s">
        <v>357</v>
      </c>
      <c r="D132" s="34" t="s">
        <v>37</v>
      </c>
      <c r="E132" s="34" t="s">
        <v>358</v>
      </c>
      <c r="F132" s="34" t="s">
        <v>88</v>
      </c>
      <c r="G132" s="32" t="s">
        <v>29</v>
      </c>
      <c r="H132" s="56"/>
      <c r="I132" s="57">
        <v>315.3</v>
      </c>
      <c r="J132" s="58">
        <v>309.03</v>
      </c>
      <c r="K132" s="33">
        <f aca="true" t="shared" si="6" ref="K132:K174">H132*I132</f>
        <v>0</v>
      </c>
      <c r="L132" s="69">
        <f aca="true" t="shared" si="7" ref="L132:L174">H132*J132</f>
        <v>0</v>
      </c>
      <c r="M132" s="59">
        <v>3</v>
      </c>
      <c r="N132" s="60"/>
    </row>
    <row r="133" spans="1:14" ht="84">
      <c r="A133" s="84">
        <v>382</v>
      </c>
      <c r="B133" s="30">
        <v>1401606</v>
      </c>
      <c r="C133" s="34" t="s">
        <v>359</v>
      </c>
      <c r="D133" s="34" t="s">
        <v>40</v>
      </c>
      <c r="E133" s="34" t="s">
        <v>360</v>
      </c>
      <c r="F133" s="34" t="s">
        <v>341</v>
      </c>
      <c r="G133" s="32" t="s">
        <v>29</v>
      </c>
      <c r="H133" s="56"/>
      <c r="I133" s="57">
        <v>692.9</v>
      </c>
      <c r="J133" s="58">
        <v>677.8</v>
      </c>
      <c r="K133" s="33">
        <f t="shared" si="6"/>
        <v>0</v>
      </c>
      <c r="L133" s="69">
        <f t="shared" si="7"/>
        <v>0</v>
      </c>
      <c r="M133" s="59">
        <v>1</v>
      </c>
      <c r="N133" s="60"/>
    </row>
    <row r="134" spans="1:14" ht="84">
      <c r="A134" s="84">
        <v>383</v>
      </c>
      <c r="B134" s="30" t="s">
        <v>361</v>
      </c>
      <c r="C134" s="34" t="s">
        <v>362</v>
      </c>
      <c r="D134" s="34" t="s">
        <v>40</v>
      </c>
      <c r="E134" s="34" t="s">
        <v>363</v>
      </c>
      <c r="F134" s="34" t="s">
        <v>364</v>
      </c>
      <c r="G134" s="32" t="s">
        <v>29</v>
      </c>
      <c r="H134" s="56"/>
      <c r="I134" s="57">
        <v>983.2</v>
      </c>
      <c r="J134" s="58">
        <v>952.82</v>
      </c>
      <c r="K134" s="33">
        <f t="shared" si="6"/>
        <v>0</v>
      </c>
      <c r="L134" s="69">
        <f t="shared" si="7"/>
        <v>0</v>
      </c>
      <c r="M134" s="59">
        <v>1</v>
      </c>
      <c r="N134" s="60"/>
    </row>
    <row r="135" spans="1:14" ht="24">
      <c r="A135" s="83">
        <v>388</v>
      </c>
      <c r="B135" s="36">
        <v>1401931</v>
      </c>
      <c r="C135" s="38" t="s">
        <v>365</v>
      </c>
      <c r="D135" s="31" t="s">
        <v>37</v>
      </c>
      <c r="E135" s="31" t="s">
        <v>104</v>
      </c>
      <c r="F135" s="31" t="s">
        <v>33</v>
      </c>
      <c r="G135" s="32" t="s">
        <v>29</v>
      </c>
      <c r="H135" s="56"/>
      <c r="I135" s="63">
        <v>132.9</v>
      </c>
      <c r="J135" s="58">
        <v>129.8</v>
      </c>
      <c r="K135" s="33">
        <f t="shared" si="6"/>
        <v>0</v>
      </c>
      <c r="L135" s="69">
        <f t="shared" si="7"/>
        <v>0</v>
      </c>
      <c r="M135" s="59">
        <v>3</v>
      </c>
      <c r="N135" s="60"/>
    </row>
    <row r="136" spans="1:14" ht="24">
      <c r="A136" s="83">
        <v>389</v>
      </c>
      <c r="B136" s="36">
        <v>1401932</v>
      </c>
      <c r="C136" s="38" t="s">
        <v>365</v>
      </c>
      <c r="D136" s="31" t="s">
        <v>37</v>
      </c>
      <c r="E136" s="31" t="s">
        <v>366</v>
      </c>
      <c r="F136" s="31" t="s">
        <v>33</v>
      </c>
      <c r="G136" s="32" t="s">
        <v>29</v>
      </c>
      <c r="H136" s="56"/>
      <c r="I136" s="63">
        <v>161.8</v>
      </c>
      <c r="J136" s="58">
        <v>157.69</v>
      </c>
      <c r="K136" s="33">
        <f t="shared" si="6"/>
        <v>0</v>
      </c>
      <c r="L136" s="69">
        <f t="shared" si="7"/>
        <v>0</v>
      </c>
      <c r="M136" s="59">
        <v>3</v>
      </c>
      <c r="N136" s="60"/>
    </row>
    <row r="137" spans="1:14" ht="24">
      <c r="A137" s="83">
        <v>390</v>
      </c>
      <c r="B137" s="36">
        <v>1401013</v>
      </c>
      <c r="C137" s="38" t="s">
        <v>367</v>
      </c>
      <c r="D137" s="31" t="s">
        <v>37</v>
      </c>
      <c r="E137" s="31" t="s">
        <v>103</v>
      </c>
      <c r="F137" s="31" t="s">
        <v>93</v>
      </c>
      <c r="G137" s="32" t="s">
        <v>29</v>
      </c>
      <c r="H137" s="56"/>
      <c r="I137" s="63">
        <v>161.8</v>
      </c>
      <c r="J137" s="58">
        <v>152.11</v>
      </c>
      <c r="K137" s="33">
        <f t="shared" si="6"/>
        <v>0</v>
      </c>
      <c r="L137" s="69">
        <f t="shared" si="7"/>
        <v>0</v>
      </c>
      <c r="M137" s="59">
        <v>3</v>
      </c>
      <c r="N137" s="60"/>
    </row>
    <row r="138" spans="1:14" ht="24">
      <c r="A138" s="83">
        <v>392</v>
      </c>
      <c r="B138" s="36">
        <v>1401909</v>
      </c>
      <c r="C138" s="38" t="s">
        <v>368</v>
      </c>
      <c r="D138" s="31" t="s">
        <v>37</v>
      </c>
      <c r="E138" s="31" t="s">
        <v>366</v>
      </c>
      <c r="F138" s="35" t="s">
        <v>369</v>
      </c>
      <c r="G138" s="32" t="s">
        <v>29</v>
      </c>
      <c r="H138" s="56"/>
      <c r="I138" s="63">
        <v>161.8</v>
      </c>
      <c r="J138" s="58">
        <v>153.73</v>
      </c>
      <c r="K138" s="33">
        <f t="shared" si="6"/>
        <v>0</v>
      </c>
      <c r="L138" s="69">
        <f t="shared" si="7"/>
        <v>0</v>
      </c>
      <c r="M138" s="59">
        <v>3</v>
      </c>
      <c r="N138" s="60"/>
    </row>
    <row r="139" spans="1:14" ht="24">
      <c r="A139" s="83">
        <v>393</v>
      </c>
      <c r="B139" s="36">
        <v>1401908</v>
      </c>
      <c r="C139" s="38" t="s">
        <v>370</v>
      </c>
      <c r="D139" s="31" t="s">
        <v>37</v>
      </c>
      <c r="E139" s="31" t="s">
        <v>104</v>
      </c>
      <c r="F139" s="35" t="s">
        <v>369</v>
      </c>
      <c r="G139" s="32" t="s">
        <v>29</v>
      </c>
      <c r="H139" s="56"/>
      <c r="I139" s="63">
        <v>132.9</v>
      </c>
      <c r="J139" s="58">
        <v>127.2</v>
      </c>
      <c r="K139" s="33">
        <f t="shared" si="6"/>
        <v>0</v>
      </c>
      <c r="L139" s="69">
        <f t="shared" si="7"/>
        <v>0</v>
      </c>
      <c r="M139" s="59">
        <v>3</v>
      </c>
      <c r="N139" s="60"/>
    </row>
    <row r="140" spans="1:14" ht="24">
      <c r="A140" s="83">
        <v>400</v>
      </c>
      <c r="B140" s="36">
        <v>1103785</v>
      </c>
      <c r="C140" s="37" t="s">
        <v>371</v>
      </c>
      <c r="D140" s="34" t="s">
        <v>37</v>
      </c>
      <c r="E140" s="34" t="s">
        <v>372</v>
      </c>
      <c r="F140" s="34" t="s">
        <v>373</v>
      </c>
      <c r="G140" s="32" t="s">
        <v>29</v>
      </c>
      <c r="H140" s="56"/>
      <c r="I140" s="57">
        <v>502.4</v>
      </c>
      <c r="J140" s="58">
        <v>481.35</v>
      </c>
      <c r="K140" s="33">
        <f t="shared" si="6"/>
        <v>0</v>
      </c>
      <c r="L140" s="69">
        <f t="shared" si="7"/>
        <v>0</v>
      </c>
      <c r="M140" s="59">
        <v>2</v>
      </c>
      <c r="N140" s="60"/>
    </row>
    <row r="141" spans="1:14" ht="24">
      <c r="A141" s="83">
        <v>401</v>
      </c>
      <c r="B141" s="36">
        <v>1103884</v>
      </c>
      <c r="C141" s="37" t="s">
        <v>371</v>
      </c>
      <c r="D141" s="34" t="s">
        <v>37</v>
      </c>
      <c r="E141" s="34" t="s">
        <v>374</v>
      </c>
      <c r="F141" s="34" t="s">
        <v>373</v>
      </c>
      <c r="G141" s="32" t="s">
        <v>29</v>
      </c>
      <c r="H141" s="56"/>
      <c r="I141" s="57">
        <v>472.9</v>
      </c>
      <c r="J141" s="58">
        <v>453.09</v>
      </c>
      <c r="K141" s="33">
        <f t="shared" si="6"/>
        <v>0</v>
      </c>
      <c r="L141" s="69">
        <f t="shared" si="7"/>
        <v>0</v>
      </c>
      <c r="M141" s="59">
        <v>2</v>
      </c>
      <c r="N141" s="60"/>
    </row>
    <row r="142" spans="1:14" ht="24">
      <c r="A142" s="83">
        <v>402</v>
      </c>
      <c r="B142" s="36">
        <v>1103455</v>
      </c>
      <c r="C142" s="37" t="s">
        <v>375</v>
      </c>
      <c r="D142" s="34" t="s">
        <v>37</v>
      </c>
      <c r="E142" s="34" t="s">
        <v>376</v>
      </c>
      <c r="F142" s="34" t="s">
        <v>373</v>
      </c>
      <c r="G142" s="32" t="s">
        <v>29</v>
      </c>
      <c r="H142" s="56"/>
      <c r="I142" s="57">
        <v>660.5</v>
      </c>
      <c r="J142" s="58">
        <v>632.83</v>
      </c>
      <c r="K142" s="33">
        <f t="shared" si="6"/>
        <v>0</v>
      </c>
      <c r="L142" s="69">
        <f t="shared" si="7"/>
        <v>0</v>
      </c>
      <c r="M142" s="59">
        <v>2</v>
      </c>
      <c r="N142" s="60"/>
    </row>
    <row r="143" spans="1:14" ht="48">
      <c r="A143" s="84">
        <v>403</v>
      </c>
      <c r="B143" s="30">
        <v>1103112</v>
      </c>
      <c r="C143" s="34" t="s">
        <v>377</v>
      </c>
      <c r="D143" s="34" t="s">
        <v>37</v>
      </c>
      <c r="E143" s="34" t="s">
        <v>378</v>
      </c>
      <c r="F143" s="34" t="s">
        <v>379</v>
      </c>
      <c r="G143" s="32" t="s">
        <v>29</v>
      </c>
      <c r="H143" s="56"/>
      <c r="I143" s="57">
        <v>744.1</v>
      </c>
      <c r="J143" s="58">
        <v>721.85</v>
      </c>
      <c r="K143" s="33">
        <f t="shared" si="6"/>
        <v>0</v>
      </c>
      <c r="L143" s="69">
        <f t="shared" si="7"/>
        <v>0</v>
      </c>
      <c r="M143" s="59">
        <v>1</v>
      </c>
      <c r="N143" s="60"/>
    </row>
    <row r="144" spans="1:14" ht="48">
      <c r="A144" s="84">
        <v>404</v>
      </c>
      <c r="B144" s="30">
        <v>1103114</v>
      </c>
      <c r="C144" s="34" t="s">
        <v>377</v>
      </c>
      <c r="D144" s="34" t="s">
        <v>37</v>
      </c>
      <c r="E144" s="34" t="s">
        <v>380</v>
      </c>
      <c r="F144" s="34" t="s">
        <v>379</v>
      </c>
      <c r="G144" s="32" t="s">
        <v>29</v>
      </c>
      <c r="H144" s="56"/>
      <c r="I144" s="57">
        <v>728.5</v>
      </c>
      <c r="J144" s="58">
        <v>706.72</v>
      </c>
      <c r="K144" s="33">
        <f t="shared" si="6"/>
        <v>0</v>
      </c>
      <c r="L144" s="69">
        <f t="shared" si="7"/>
        <v>0</v>
      </c>
      <c r="M144" s="59">
        <v>1</v>
      </c>
      <c r="N144" s="60"/>
    </row>
    <row r="145" spans="1:14" ht="48">
      <c r="A145" s="84">
        <v>405</v>
      </c>
      <c r="B145" s="30">
        <v>1103115</v>
      </c>
      <c r="C145" s="34" t="s">
        <v>377</v>
      </c>
      <c r="D145" s="34" t="s">
        <v>37</v>
      </c>
      <c r="E145" s="34" t="s">
        <v>381</v>
      </c>
      <c r="F145" s="34" t="s">
        <v>379</v>
      </c>
      <c r="G145" s="32" t="s">
        <v>29</v>
      </c>
      <c r="H145" s="56"/>
      <c r="I145" s="57">
        <v>869</v>
      </c>
      <c r="J145" s="58">
        <v>843.02</v>
      </c>
      <c r="K145" s="33">
        <f t="shared" si="6"/>
        <v>0</v>
      </c>
      <c r="L145" s="69">
        <f t="shared" si="7"/>
        <v>0</v>
      </c>
      <c r="M145" s="59">
        <v>1</v>
      </c>
      <c r="N145" s="60"/>
    </row>
    <row r="146" spans="1:14" ht="48">
      <c r="A146" s="84">
        <v>406</v>
      </c>
      <c r="B146" s="30">
        <v>1103116</v>
      </c>
      <c r="C146" s="34" t="s">
        <v>377</v>
      </c>
      <c r="D146" s="34" t="s">
        <v>37</v>
      </c>
      <c r="E146" s="34" t="s">
        <v>382</v>
      </c>
      <c r="F146" s="34" t="s">
        <v>379</v>
      </c>
      <c r="G146" s="32" t="s">
        <v>29</v>
      </c>
      <c r="H146" s="56"/>
      <c r="I146" s="57">
        <v>814.3</v>
      </c>
      <c r="J146" s="58">
        <v>789.95</v>
      </c>
      <c r="K146" s="33">
        <f t="shared" si="6"/>
        <v>0</v>
      </c>
      <c r="L146" s="69">
        <f t="shared" si="7"/>
        <v>0</v>
      </c>
      <c r="M146" s="59">
        <v>1</v>
      </c>
      <c r="N146" s="60"/>
    </row>
    <row r="147" spans="1:14" ht="24">
      <c r="A147" s="84">
        <v>414</v>
      </c>
      <c r="B147" s="30">
        <v>1103003</v>
      </c>
      <c r="C147" s="34" t="s">
        <v>383</v>
      </c>
      <c r="D147" s="34" t="s">
        <v>40</v>
      </c>
      <c r="E147" s="34" t="s">
        <v>155</v>
      </c>
      <c r="F147" s="34" t="s">
        <v>284</v>
      </c>
      <c r="G147" s="32" t="s">
        <v>29</v>
      </c>
      <c r="H147" s="56"/>
      <c r="I147" s="57">
        <v>176.2</v>
      </c>
      <c r="J147" s="58">
        <v>176.2</v>
      </c>
      <c r="K147" s="33">
        <f t="shared" si="6"/>
        <v>0</v>
      </c>
      <c r="L147" s="69">
        <f t="shared" si="7"/>
        <v>0</v>
      </c>
      <c r="M147" s="59">
        <v>1</v>
      </c>
      <c r="N147" s="60"/>
    </row>
    <row r="148" spans="1:14" ht="24">
      <c r="A148" s="83">
        <v>420</v>
      </c>
      <c r="B148" s="36">
        <v>1103000</v>
      </c>
      <c r="C148" s="37" t="s">
        <v>384</v>
      </c>
      <c r="D148" s="34" t="s">
        <v>40</v>
      </c>
      <c r="E148" s="34" t="s">
        <v>155</v>
      </c>
      <c r="F148" s="34" t="s">
        <v>112</v>
      </c>
      <c r="G148" s="32" t="s">
        <v>29</v>
      </c>
      <c r="H148" s="56"/>
      <c r="I148" s="57">
        <v>176.2</v>
      </c>
      <c r="J148" s="58">
        <v>151.55</v>
      </c>
      <c r="K148" s="33">
        <f t="shared" si="6"/>
        <v>0</v>
      </c>
      <c r="L148" s="69">
        <f t="shared" si="7"/>
        <v>0</v>
      </c>
      <c r="M148" s="59">
        <v>3</v>
      </c>
      <c r="N148" s="60"/>
    </row>
    <row r="149" spans="1:14" ht="24">
      <c r="A149" s="83">
        <v>421</v>
      </c>
      <c r="B149" s="36">
        <v>1103001</v>
      </c>
      <c r="C149" s="37" t="s">
        <v>384</v>
      </c>
      <c r="D149" s="34" t="s">
        <v>40</v>
      </c>
      <c r="E149" s="34" t="s">
        <v>77</v>
      </c>
      <c r="F149" s="34" t="s">
        <v>112</v>
      </c>
      <c r="G149" s="32" t="s">
        <v>29</v>
      </c>
      <c r="H149" s="56"/>
      <c r="I149" s="57">
        <v>566</v>
      </c>
      <c r="J149" s="58">
        <v>423.6</v>
      </c>
      <c r="K149" s="33">
        <f t="shared" si="6"/>
        <v>0</v>
      </c>
      <c r="L149" s="69">
        <f t="shared" si="7"/>
        <v>0</v>
      </c>
      <c r="M149" s="59">
        <v>3</v>
      </c>
      <c r="N149" s="60"/>
    </row>
    <row r="150" spans="1:14" ht="48">
      <c r="A150" s="84">
        <v>422</v>
      </c>
      <c r="B150" s="36">
        <v>1103918</v>
      </c>
      <c r="C150" s="37" t="s">
        <v>105</v>
      </c>
      <c r="D150" s="34" t="s">
        <v>40</v>
      </c>
      <c r="E150" s="34" t="s">
        <v>77</v>
      </c>
      <c r="F150" s="35" t="s">
        <v>106</v>
      </c>
      <c r="G150" s="32" t="s">
        <v>29</v>
      </c>
      <c r="H150" s="56"/>
      <c r="I150" s="57">
        <v>566</v>
      </c>
      <c r="J150" s="58">
        <v>423.6</v>
      </c>
      <c r="K150" s="33">
        <f t="shared" si="6"/>
        <v>0</v>
      </c>
      <c r="L150" s="69">
        <f t="shared" si="7"/>
        <v>0</v>
      </c>
      <c r="M150" s="59">
        <v>3</v>
      </c>
      <c r="N150" s="60"/>
    </row>
    <row r="151" spans="1:14" ht="24">
      <c r="A151" s="83">
        <v>431</v>
      </c>
      <c r="B151" s="36">
        <v>1103782</v>
      </c>
      <c r="C151" s="52" t="s">
        <v>385</v>
      </c>
      <c r="D151" s="53" t="s">
        <v>40</v>
      </c>
      <c r="E151" s="53" t="s">
        <v>107</v>
      </c>
      <c r="F151" s="53" t="s">
        <v>140</v>
      </c>
      <c r="G151" s="32" t="s">
        <v>29</v>
      </c>
      <c r="H151" s="56"/>
      <c r="I151" s="63">
        <v>321.3</v>
      </c>
      <c r="J151" s="93">
        <v>291.1</v>
      </c>
      <c r="K151" s="33">
        <f t="shared" si="6"/>
        <v>0</v>
      </c>
      <c r="L151" s="69">
        <f t="shared" si="7"/>
        <v>0</v>
      </c>
      <c r="M151" s="59">
        <v>3</v>
      </c>
      <c r="N151" s="60"/>
    </row>
    <row r="152" spans="1:14" ht="24">
      <c r="A152" s="83">
        <v>432</v>
      </c>
      <c r="B152" s="36">
        <v>1103784</v>
      </c>
      <c r="C152" s="52" t="s">
        <v>385</v>
      </c>
      <c r="D152" s="53" t="s">
        <v>40</v>
      </c>
      <c r="E152" s="53" t="s">
        <v>108</v>
      </c>
      <c r="F152" s="53" t="s">
        <v>140</v>
      </c>
      <c r="G152" s="32" t="s">
        <v>29</v>
      </c>
      <c r="H152" s="56"/>
      <c r="I152" s="63">
        <v>207.8</v>
      </c>
      <c r="J152" s="93">
        <v>188.2</v>
      </c>
      <c r="K152" s="33">
        <f t="shared" si="6"/>
        <v>0</v>
      </c>
      <c r="L152" s="69">
        <f t="shared" si="7"/>
        <v>0</v>
      </c>
      <c r="M152" s="59">
        <v>3</v>
      </c>
      <c r="N152" s="60"/>
    </row>
    <row r="153" spans="1:14" ht="24">
      <c r="A153" s="83">
        <v>433</v>
      </c>
      <c r="B153" s="36">
        <v>1103401</v>
      </c>
      <c r="C153" s="37" t="s">
        <v>386</v>
      </c>
      <c r="D153" s="34" t="s">
        <v>40</v>
      </c>
      <c r="E153" s="34" t="s">
        <v>387</v>
      </c>
      <c r="F153" s="34" t="s">
        <v>33</v>
      </c>
      <c r="G153" s="32" t="s">
        <v>29</v>
      </c>
      <c r="H153" s="56"/>
      <c r="I153" s="57">
        <v>543.6</v>
      </c>
      <c r="J153" s="58">
        <v>524.9</v>
      </c>
      <c r="K153" s="33">
        <f t="shared" si="6"/>
        <v>0</v>
      </c>
      <c r="L153" s="69">
        <f t="shared" si="7"/>
        <v>0</v>
      </c>
      <c r="M153" s="59">
        <v>3</v>
      </c>
      <c r="N153" s="60"/>
    </row>
    <row r="154" spans="1:14" ht="57.75" customHeight="1">
      <c r="A154" s="83">
        <v>434</v>
      </c>
      <c r="B154" s="36">
        <v>1103403</v>
      </c>
      <c r="C154" s="37" t="s">
        <v>386</v>
      </c>
      <c r="D154" s="34" t="s">
        <v>40</v>
      </c>
      <c r="E154" s="34" t="s">
        <v>157</v>
      </c>
      <c r="F154" s="34" t="s">
        <v>33</v>
      </c>
      <c r="G154" s="32" t="s">
        <v>29</v>
      </c>
      <c r="H154" s="56"/>
      <c r="I154" s="57">
        <v>702.9</v>
      </c>
      <c r="J154" s="58">
        <v>685.75</v>
      </c>
      <c r="K154" s="33">
        <f t="shared" si="6"/>
        <v>0</v>
      </c>
      <c r="L154" s="69">
        <f t="shared" si="7"/>
        <v>0</v>
      </c>
      <c r="M154" s="59">
        <v>3</v>
      </c>
      <c r="N154" s="60"/>
    </row>
    <row r="155" spans="1:14" ht="57.75" customHeight="1">
      <c r="A155" s="83">
        <v>437</v>
      </c>
      <c r="B155" s="36">
        <v>1103509</v>
      </c>
      <c r="C155" s="52" t="s">
        <v>388</v>
      </c>
      <c r="D155" s="53" t="s">
        <v>58</v>
      </c>
      <c r="E155" s="53" t="s">
        <v>389</v>
      </c>
      <c r="F155" s="53" t="s">
        <v>390</v>
      </c>
      <c r="G155" s="32" t="s">
        <v>29</v>
      </c>
      <c r="H155" s="56"/>
      <c r="I155" s="57">
        <v>257.4</v>
      </c>
      <c r="J155" s="58">
        <v>247.9</v>
      </c>
      <c r="K155" s="33">
        <f t="shared" si="6"/>
        <v>0</v>
      </c>
      <c r="L155" s="69">
        <f t="shared" si="7"/>
        <v>0</v>
      </c>
      <c r="M155" s="59">
        <v>3</v>
      </c>
      <c r="N155" s="60"/>
    </row>
    <row r="156" spans="1:14" ht="24">
      <c r="A156" s="83">
        <v>438</v>
      </c>
      <c r="B156" s="36">
        <v>1103510</v>
      </c>
      <c r="C156" s="52" t="s">
        <v>388</v>
      </c>
      <c r="D156" s="53" t="s">
        <v>58</v>
      </c>
      <c r="E156" s="53" t="s">
        <v>391</v>
      </c>
      <c r="F156" s="53" t="s">
        <v>390</v>
      </c>
      <c r="G156" s="32" t="s">
        <v>29</v>
      </c>
      <c r="H156" s="56"/>
      <c r="I156" s="57">
        <v>565.3</v>
      </c>
      <c r="J156" s="58">
        <v>448.3</v>
      </c>
      <c r="K156" s="33">
        <f t="shared" si="6"/>
        <v>0</v>
      </c>
      <c r="L156" s="69">
        <f t="shared" si="7"/>
        <v>0</v>
      </c>
      <c r="M156" s="59">
        <v>3</v>
      </c>
      <c r="N156" s="60"/>
    </row>
    <row r="157" spans="1:14" ht="24">
      <c r="A157" s="83">
        <v>443</v>
      </c>
      <c r="B157" s="36">
        <v>1103688</v>
      </c>
      <c r="C157" s="52" t="s">
        <v>392</v>
      </c>
      <c r="D157" s="53" t="s">
        <v>40</v>
      </c>
      <c r="E157" s="53" t="s">
        <v>108</v>
      </c>
      <c r="F157" s="53" t="s">
        <v>393</v>
      </c>
      <c r="G157" s="32" t="s">
        <v>29</v>
      </c>
      <c r="H157" s="56"/>
      <c r="I157" s="57">
        <v>527.6</v>
      </c>
      <c r="J157" s="58">
        <v>418.4</v>
      </c>
      <c r="K157" s="33">
        <f t="shared" si="6"/>
        <v>0</v>
      </c>
      <c r="L157" s="69">
        <f t="shared" si="7"/>
        <v>0</v>
      </c>
      <c r="M157" s="59">
        <v>3</v>
      </c>
      <c r="N157" s="60"/>
    </row>
    <row r="158" spans="1:14" ht="24">
      <c r="A158" s="83">
        <v>444</v>
      </c>
      <c r="B158" s="36">
        <v>1103689</v>
      </c>
      <c r="C158" s="52" t="s">
        <v>392</v>
      </c>
      <c r="D158" s="53" t="s">
        <v>40</v>
      </c>
      <c r="E158" s="53" t="s">
        <v>109</v>
      </c>
      <c r="F158" s="53" t="s">
        <v>393</v>
      </c>
      <c r="G158" s="32" t="s">
        <v>29</v>
      </c>
      <c r="H158" s="56"/>
      <c r="I158" s="57">
        <v>240.2</v>
      </c>
      <c r="J158" s="58">
        <v>232.87</v>
      </c>
      <c r="K158" s="33">
        <f t="shared" si="6"/>
        <v>0</v>
      </c>
      <c r="L158" s="69">
        <f t="shared" si="7"/>
        <v>0</v>
      </c>
      <c r="M158" s="59">
        <v>3</v>
      </c>
      <c r="N158" s="60"/>
    </row>
    <row r="159" spans="1:14" ht="24">
      <c r="A159" s="83">
        <v>456</v>
      </c>
      <c r="B159" s="36">
        <v>1401930</v>
      </c>
      <c r="C159" s="52" t="s">
        <v>394</v>
      </c>
      <c r="D159" s="53" t="s">
        <v>40</v>
      </c>
      <c r="E159" s="53" t="s">
        <v>395</v>
      </c>
      <c r="F159" s="53" t="s">
        <v>302</v>
      </c>
      <c r="G159" s="32" t="s">
        <v>29</v>
      </c>
      <c r="H159" s="56"/>
      <c r="I159" s="63">
        <v>267.6</v>
      </c>
      <c r="J159" s="58">
        <v>225.35</v>
      </c>
      <c r="K159" s="33">
        <f t="shared" si="6"/>
        <v>0</v>
      </c>
      <c r="L159" s="69">
        <f t="shared" si="7"/>
        <v>0</v>
      </c>
      <c r="M159" s="59">
        <v>2</v>
      </c>
      <c r="N159" s="60"/>
    </row>
    <row r="160" spans="1:14" ht="24">
      <c r="A160" s="83">
        <v>460</v>
      </c>
      <c r="B160" s="36">
        <v>1401933</v>
      </c>
      <c r="C160" s="52" t="s">
        <v>396</v>
      </c>
      <c r="D160" s="53" t="s">
        <v>40</v>
      </c>
      <c r="E160" s="53" t="s">
        <v>397</v>
      </c>
      <c r="F160" s="53" t="s">
        <v>140</v>
      </c>
      <c r="G160" s="32" t="s">
        <v>29</v>
      </c>
      <c r="H160" s="56"/>
      <c r="I160" s="63">
        <v>267.6</v>
      </c>
      <c r="J160" s="58">
        <v>261.61</v>
      </c>
      <c r="K160" s="33">
        <f t="shared" si="6"/>
        <v>0</v>
      </c>
      <c r="L160" s="69">
        <f t="shared" si="7"/>
        <v>0</v>
      </c>
      <c r="M160" s="59">
        <v>3</v>
      </c>
      <c r="N160" s="60"/>
    </row>
    <row r="161" spans="1:14" ht="24">
      <c r="A161" s="83">
        <v>461</v>
      </c>
      <c r="B161" s="36">
        <v>1401934</v>
      </c>
      <c r="C161" s="52" t="s">
        <v>396</v>
      </c>
      <c r="D161" s="53" t="s">
        <v>40</v>
      </c>
      <c r="E161" s="53" t="s">
        <v>398</v>
      </c>
      <c r="F161" s="53" t="s">
        <v>140</v>
      </c>
      <c r="G161" s="32" t="s">
        <v>29</v>
      </c>
      <c r="H161" s="56"/>
      <c r="I161" s="63">
        <v>342.8</v>
      </c>
      <c r="J161" s="93">
        <v>310.5</v>
      </c>
      <c r="K161" s="33">
        <f t="shared" si="6"/>
        <v>0</v>
      </c>
      <c r="L161" s="69">
        <f t="shared" si="7"/>
        <v>0</v>
      </c>
      <c r="M161" s="59">
        <v>3</v>
      </c>
      <c r="N161" s="60"/>
    </row>
    <row r="162" spans="1:14" ht="24">
      <c r="A162" s="83">
        <v>462</v>
      </c>
      <c r="B162" s="36">
        <v>1401935</v>
      </c>
      <c r="C162" s="52" t="s">
        <v>396</v>
      </c>
      <c r="D162" s="53" t="s">
        <v>40</v>
      </c>
      <c r="E162" s="53" t="s">
        <v>399</v>
      </c>
      <c r="F162" s="53" t="s">
        <v>140</v>
      </c>
      <c r="G162" s="32" t="s">
        <v>29</v>
      </c>
      <c r="H162" s="56"/>
      <c r="I162" s="63">
        <v>364.3</v>
      </c>
      <c r="J162" s="93">
        <v>329.9</v>
      </c>
      <c r="K162" s="33">
        <f t="shared" si="6"/>
        <v>0</v>
      </c>
      <c r="L162" s="69">
        <f t="shared" si="7"/>
        <v>0</v>
      </c>
      <c r="M162" s="59">
        <v>3</v>
      </c>
      <c r="N162" s="60"/>
    </row>
    <row r="163" spans="1:14" ht="24">
      <c r="A163" s="83">
        <v>463</v>
      </c>
      <c r="B163" s="36">
        <v>1401662</v>
      </c>
      <c r="C163" s="37" t="s">
        <v>400</v>
      </c>
      <c r="D163" s="34" t="s">
        <v>40</v>
      </c>
      <c r="E163" s="34" t="s">
        <v>401</v>
      </c>
      <c r="F163" s="34" t="s">
        <v>33</v>
      </c>
      <c r="G163" s="32" t="s">
        <v>29</v>
      </c>
      <c r="H163" s="56"/>
      <c r="I163" s="57">
        <v>490</v>
      </c>
      <c r="J163" s="58">
        <v>470.3</v>
      </c>
      <c r="K163" s="33">
        <f t="shared" si="6"/>
        <v>0</v>
      </c>
      <c r="L163" s="69">
        <f t="shared" si="7"/>
        <v>0</v>
      </c>
      <c r="M163" s="59">
        <v>3</v>
      </c>
      <c r="N163" s="60"/>
    </row>
    <row r="164" spans="1:14" ht="24">
      <c r="A164" s="83">
        <v>464</v>
      </c>
      <c r="B164" s="36">
        <v>1401663</v>
      </c>
      <c r="C164" s="37" t="s">
        <v>400</v>
      </c>
      <c r="D164" s="34" t="s">
        <v>40</v>
      </c>
      <c r="E164" s="34" t="s">
        <v>402</v>
      </c>
      <c r="F164" s="34" t="s">
        <v>33</v>
      </c>
      <c r="G164" s="32" t="s">
        <v>29</v>
      </c>
      <c r="H164" s="56"/>
      <c r="I164" s="57">
        <v>661.7</v>
      </c>
      <c r="J164" s="58">
        <v>635</v>
      </c>
      <c r="K164" s="33">
        <f t="shared" si="6"/>
        <v>0</v>
      </c>
      <c r="L164" s="69">
        <f t="shared" si="7"/>
        <v>0</v>
      </c>
      <c r="M164" s="59">
        <v>3</v>
      </c>
      <c r="N164" s="60"/>
    </row>
    <row r="165" spans="1:14" ht="24">
      <c r="A165" s="83">
        <v>466</v>
      </c>
      <c r="B165" s="36">
        <v>1103670</v>
      </c>
      <c r="C165" s="37" t="s">
        <v>403</v>
      </c>
      <c r="D165" s="34" t="s">
        <v>37</v>
      </c>
      <c r="E165" s="34" t="s">
        <v>404</v>
      </c>
      <c r="F165" s="34" t="s">
        <v>405</v>
      </c>
      <c r="G165" s="32" t="s">
        <v>29</v>
      </c>
      <c r="H165" s="56"/>
      <c r="I165" s="57">
        <v>616.7</v>
      </c>
      <c r="J165" s="58">
        <v>597.64</v>
      </c>
      <c r="K165" s="33">
        <f t="shared" si="6"/>
        <v>0</v>
      </c>
      <c r="L165" s="69">
        <f t="shared" si="7"/>
        <v>0</v>
      </c>
      <c r="M165" s="59">
        <v>3</v>
      </c>
      <c r="N165" s="60"/>
    </row>
    <row r="166" spans="1:14" ht="24">
      <c r="A166" s="83">
        <v>467</v>
      </c>
      <c r="B166" s="36">
        <v>1103671</v>
      </c>
      <c r="C166" s="37" t="s">
        <v>403</v>
      </c>
      <c r="D166" s="34" t="s">
        <v>37</v>
      </c>
      <c r="E166" s="34" t="s">
        <v>406</v>
      </c>
      <c r="F166" s="34" t="s">
        <v>405</v>
      </c>
      <c r="G166" s="32" t="s">
        <v>29</v>
      </c>
      <c r="H166" s="56"/>
      <c r="I166" s="63">
        <v>555</v>
      </c>
      <c r="J166" s="58">
        <v>537.85</v>
      </c>
      <c r="K166" s="33">
        <f t="shared" si="6"/>
        <v>0</v>
      </c>
      <c r="L166" s="69">
        <f t="shared" si="7"/>
        <v>0</v>
      </c>
      <c r="M166" s="59">
        <v>3</v>
      </c>
      <c r="N166" s="60"/>
    </row>
    <row r="167" spans="1:14" ht="24">
      <c r="A167" s="83">
        <v>468</v>
      </c>
      <c r="B167" s="36">
        <v>1103672</v>
      </c>
      <c r="C167" s="37" t="s">
        <v>403</v>
      </c>
      <c r="D167" s="34" t="s">
        <v>37</v>
      </c>
      <c r="E167" s="34" t="s">
        <v>407</v>
      </c>
      <c r="F167" s="34" t="s">
        <v>405</v>
      </c>
      <c r="G167" s="32" t="s">
        <v>29</v>
      </c>
      <c r="H167" s="56"/>
      <c r="I167" s="63">
        <v>335.8</v>
      </c>
      <c r="J167" s="58">
        <v>325.42</v>
      </c>
      <c r="K167" s="33">
        <f t="shared" si="6"/>
        <v>0</v>
      </c>
      <c r="L167" s="69">
        <f t="shared" si="7"/>
        <v>0</v>
      </c>
      <c r="M167" s="59">
        <v>3</v>
      </c>
      <c r="N167" s="60"/>
    </row>
    <row r="168" spans="1:14" ht="24">
      <c r="A168" s="83">
        <v>472</v>
      </c>
      <c r="B168" s="36">
        <v>1103706</v>
      </c>
      <c r="C168" s="37" t="s">
        <v>408</v>
      </c>
      <c r="D168" s="34" t="s">
        <v>37</v>
      </c>
      <c r="E168" s="34" t="s">
        <v>409</v>
      </c>
      <c r="F168" s="34" t="s">
        <v>410</v>
      </c>
      <c r="G168" s="32" t="s">
        <v>29</v>
      </c>
      <c r="H168" s="56"/>
      <c r="I168" s="57">
        <v>518</v>
      </c>
      <c r="J168" s="58">
        <v>502.2</v>
      </c>
      <c r="K168" s="33">
        <f t="shared" si="6"/>
        <v>0</v>
      </c>
      <c r="L168" s="69">
        <f t="shared" si="7"/>
        <v>0</v>
      </c>
      <c r="M168" s="59">
        <v>3</v>
      </c>
      <c r="N168" s="60"/>
    </row>
    <row r="169" spans="1:14" ht="24">
      <c r="A169" s="83">
        <v>481</v>
      </c>
      <c r="B169" s="36">
        <v>1104611</v>
      </c>
      <c r="C169" s="38" t="s">
        <v>111</v>
      </c>
      <c r="D169" s="31" t="s">
        <v>40</v>
      </c>
      <c r="E169" s="31" t="s">
        <v>110</v>
      </c>
      <c r="F169" s="31" t="s">
        <v>112</v>
      </c>
      <c r="G169" s="32" t="s">
        <v>29</v>
      </c>
      <c r="H169" s="56"/>
      <c r="I169" s="63">
        <v>233</v>
      </c>
      <c r="J169" s="58">
        <v>202.73</v>
      </c>
      <c r="K169" s="33">
        <f t="shared" si="6"/>
        <v>0</v>
      </c>
      <c r="L169" s="69">
        <f t="shared" si="7"/>
        <v>0</v>
      </c>
      <c r="M169" s="59">
        <v>3</v>
      </c>
      <c r="N169" s="60"/>
    </row>
    <row r="170" spans="1:14" ht="24">
      <c r="A170" s="83">
        <v>505</v>
      </c>
      <c r="B170" s="36">
        <v>1104555</v>
      </c>
      <c r="C170" s="38" t="s">
        <v>411</v>
      </c>
      <c r="D170" s="31" t="s">
        <v>40</v>
      </c>
      <c r="E170" s="31" t="s">
        <v>38</v>
      </c>
      <c r="F170" s="31" t="s">
        <v>33</v>
      </c>
      <c r="G170" s="32" t="s">
        <v>29</v>
      </c>
      <c r="H170" s="56"/>
      <c r="I170" s="63">
        <v>241.8</v>
      </c>
      <c r="J170" s="58">
        <v>235.66</v>
      </c>
      <c r="K170" s="33">
        <f t="shared" si="6"/>
        <v>0</v>
      </c>
      <c r="L170" s="69">
        <f t="shared" si="7"/>
        <v>0</v>
      </c>
      <c r="M170" s="59">
        <v>3</v>
      </c>
      <c r="N170" s="60"/>
    </row>
    <row r="171" spans="1:14" ht="24">
      <c r="A171" s="83">
        <v>506</v>
      </c>
      <c r="B171" s="36">
        <v>1104556</v>
      </c>
      <c r="C171" s="38" t="s">
        <v>411</v>
      </c>
      <c r="D171" s="31" t="s">
        <v>40</v>
      </c>
      <c r="E171" s="31" t="s">
        <v>110</v>
      </c>
      <c r="F171" s="31" t="s">
        <v>33</v>
      </c>
      <c r="G171" s="32" t="s">
        <v>29</v>
      </c>
      <c r="H171" s="56"/>
      <c r="I171" s="57">
        <v>427.1</v>
      </c>
      <c r="J171" s="58">
        <v>415.44</v>
      </c>
      <c r="K171" s="33">
        <f t="shared" si="6"/>
        <v>0</v>
      </c>
      <c r="L171" s="69">
        <f t="shared" si="7"/>
        <v>0</v>
      </c>
      <c r="M171" s="59">
        <v>3</v>
      </c>
      <c r="N171" s="60"/>
    </row>
    <row r="172" spans="1:14" ht="24">
      <c r="A172" s="83">
        <v>507</v>
      </c>
      <c r="B172" s="36">
        <v>1104557</v>
      </c>
      <c r="C172" s="38" t="s">
        <v>411</v>
      </c>
      <c r="D172" s="31" t="s">
        <v>40</v>
      </c>
      <c r="E172" s="31" t="s">
        <v>70</v>
      </c>
      <c r="F172" s="31" t="s">
        <v>33</v>
      </c>
      <c r="G172" s="32" t="s">
        <v>29</v>
      </c>
      <c r="H172" s="56"/>
      <c r="I172" s="63">
        <v>486</v>
      </c>
      <c r="J172" s="58">
        <v>475.11</v>
      </c>
      <c r="K172" s="33">
        <f t="shared" si="6"/>
        <v>0</v>
      </c>
      <c r="L172" s="69">
        <f t="shared" si="7"/>
        <v>0</v>
      </c>
      <c r="M172" s="59">
        <v>3</v>
      </c>
      <c r="N172" s="60"/>
    </row>
    <row r="173" spans="1:14" s="26" customFormat="1" ht="24">
      <c r="A173" s="83">
        <v>509</v>
      </c>
      <c r="B173" s="36">
        <v>1104792</v>
      </c>
      <c r="C173" s="39" t="s">
        <v>412</v>
      </c>
      <c r="D173" s="40" t="s">
        <v>40</v>
      </c>
      <c r="E173" s="40" t="s">
        <v>389</v>
      </c>
      <c r="F173" s="40" t="s">
        <v>413</v>
      </c>
      <c r="G173" s="32" t="s">
        <v>29</v>
      </c>
      <c r="H173" s="56"/>
      <c r="I173" s="63">
        <v>486</v>
      </c>
      <c r="J173" s="58">
        <v>403.43</v>
      </c>
      <c r="K173" s="33">
        <f t="shared" si="6"/>
        <v>0</v>
      </c>
      <c r="L173" s="69">
        <f t="shared" si="7"/>
        <v>0</v>
      </c>
      <c r="M173" s="59">
        <v>3</v>
      </c>
      <c r="N173" s="60"/>
    </row>
    <row r="174" spans="1:14" s="26" customFormat="1" ht="24">
      <c r="A174" s="83">
        <v>510</v>
      </c>
      <c r="B174" s="36">
        <v>1104793</v>
      </c>
      <c r="C174" s="39" t="s">
        <v>412</v>
      </c>
      <c r="D174" s="40" t="s">
        <v>40</v>
      </c>
      <c r="E174" s="40" t="s">
        <v>414</v>
      </c>
      <c r="F174" s="40" t="s">
        <v>413</v>
      </c>
      <c r="G174" s="32" t="s">
        <v>29</v>
      </c>
      <c r="H174" s="56"/>
      <c r="I174" s="63">
        <v>427.1</v>
      </c>
      <c r="J174" s="58">
        <v>350.26</v>
      </c>
      <c r="K174" s="33">
        <f t="shared" si="6"/>
        <v>0</v>
      </c>
      <c r="L174" s="69">
        <f t="shared" si="7"/>
        <v>0</v>
      </c>
      <c r="M174" s="59">
        <v>3</v>
      </c>
      <c r="N174" s="60"/>
    </row>
    <row r="175" spans="1:14" s="26" customFormat="1" ht="24">
      <c r="A175" s="83">
        <v>511</v>
      </c>
      <c r="B175" s="36">
        <v>1104794</v>
      </c>
      <c r="C175" s="39" t="s">
        <v>412</v>
      </c>
      <c r="D175" s="40" t="s">
        <v>40</v>
      </c>
      <c r="E175" s="40" t="s">
        <v>325</v>
      </c>
      <c r="F175" s="40" t="s">
        <v>413</v>
      </c>
      <c r="G175" s="32" t="s">
        <v>29</v>
      </c>
      <c r="H175" s="56"/>
      <c r="I175" s="63">
        <v>241.8</v>
      </c>
      <c r="J175" s="58">
        <v>188.63</v>
      </c>
      <c r="K175" s="33">
        <f>H175*I175</f>
        <v>0</v>
      </c>
      <c r="L175" s="69">
        <f>H175*J175</f>
        <v>0</v>
      </c>
      <c r="M175" s="59">
        <v>3</v>
      </c>
      <c r="N175" s="60"/>
    </row>
    <row r="176" spans="1:14" s="26" customFormat="1" ht="24">
      <c r="A176" s="83">
        <v>514</v>
      </c>
      <c r="B176" s="36">
        <v>1104739</v>
      </c>
      <c r="C176" s="44" t="s">
        <v>415</v>
      </c>
      <c r="D176" s="35" t="s">
        <v>416</v>
      </c>
      <c r="E176" s="35" t="s">
        <v>417</v>
      </c>
      <c r="F176" s="35" t="s">
        <v>418</v>
      </c>
      <c r="G176" s="32" t="s">
        <v>29</v>
      </c>
      <c r="H176" s="56"/>
      <c r="I176" s="63">
        <v>867.1</v>
      </c>
      <c r="J176" s="58">
        <v>830.77</v>
      </c>
      <c r="K176" s="33">
        <f aca="true" t="shared" si="8" ref="K176:K209">H176*I176</f>
        <v>0</v>
      </c>
      <c r="L176" s="69">
        <f aca="true" t="shared" si="9" ref="L176:L209">H176*J176</f>
        <v>0</v>
      </c>
      <c r="M176" s="59">
        <v>2</v>
      </c>
      <c r="N176" s="60"/>
    </row>
    <row r="177" spans="1:14" s="26" customFormat="1" ht="24">
      <c r="A177" s="83">
        <v>515</v>
      </c>
      <c r="B177" s="36">
        <v>1104742</v>
      </c>
      <c r="C177" s="44" t="s">
        <v>415</v>
      </c>
      <c r="D177" s="35" t="s">
        <v>416</v>
      </c>
      <c r="E177" s="35" t="s">
        <v>325</v>
      </c>
      <c r="F177" s="35" t="s">
        <v>418</v>
      </c>
      <c r="G177" s="32" t="s">
        <v>29</v>
      </c>
      <c r="H177" s="56"/>
      <c r="I177" s="63">
        <v>524.8</v>
      </c>
      <c r="J177" s="58">
        <v>502.81</v>
      </c>
      <c r="K177" s="33">
        <f t="shared" si="8"/>
        <v>0</v>
      </c>
      <c r="L177" s="69">
        <f t="shared" si="9"/>
        <v>0</v>
      </c>
      <c r="M177" s="59">
        <v>2</v>
      </c>
      <c r="N177" s="60"/>
    </row>
    <row r="178" spans="1:14" s="26" customFormat="1" ht="24">
      <c r="A178" s="83">
        <v>522</v>
      </c>
      <c r="B178" s="36">
        <v>1104746</v>
      </c>
      <c r="C178" s="39" t="s">
        <v>419</v>
      </c>
      <c r="D178" s="40" t="s">
        <v>40</v>
      </c>
      <c r="E178" s="40" t="s">
        <v>70</v>
      </c>
      <c r="F178" s="31" t="s">
        <v>41</v>
      </c>
      <c r="G178" s="32" t="s">
        <v>29</v>
      </c>
      <c r="H178" s="56"/>
      <c r="I178" s="63">
        <v>1124.6</v>
      </c>
      <c r="J178" s="58">
        <v>1089.85</v>
      </c>
      <c r="K178" s="33">
        <f t="shared" si="8"/>
        <v>0</v>
      </c>
      <c r="L178" s="69">
        <f t="shared" si="9"/>
        <v>0</v>
      </c>
      <c r="M178" s="59">
        <v>2</v>
      </c>
      <c r="N178" s="60"/>
    </row>
    <row r="179" spans="1:14" s="26" customFormat="1" ht="24">
      <c r="A179" s="83">
        <v>539</v>
      </c>
      <c r="B179" s="36">
        <v>1104232</v>
      </c>
      <c r="C179" s="37" t="s">
        <v>420</v>
      </c>
      <c r="D179" s="34" t="s">
        <v>98</v>
      </c>
      <c r="E179" s="34" t="s">
        <v>421</v>
      </c>
      <c r="F179" s="34" t="s">
        <v>88</v>
      </c>
      <c r="G179" s="32" t="s">
        <v>29</v>
      </c>
      <c r="H179" s="56"/>
      <c r="I179" s="57">
        <v>522.5</v>
      </c>
      <c r="J179" s="58">
        <v>499.4</v>
      </c>
      <c r="K179" s="33">
        <f t="shared" si="8"/>
        <v>0</v>
      </c>
      <c r="L179" s="69">
        <f t="shared" si="9"/>
        <v>0</v>
      </c>
      <c r="M179" s="59">
        <v>3</v>
      </c>
      <c r="N179" s="60"/>
    </row>
    <row r="180" spans="1:14" s="26" customFormat="1" ht="36">
      <c r="A180" s="83">
        <v>540</v>
      </c>
      <c r="B180" s="36">
        <v>1104235</v>
      </c>
      <c r="C180" s="37" t="s">
        <v>422</v>
      </c>
      <c r="D180" s="34" t="s">
        <v>40</v>
      </c>
      <c r="E180" s="34" t="s">
        <v>116</v>
      </c>
      <c r="F180" s="34" t="s">
        <v>423</v>
      </c>
      <c r="G180" s="32" t="s">
        <v>29</v>
      </c>
      <c r="H180" s="56"/>
      <c r="I180" s="57">
        <v>551.5</v>
      </c>
      <c r="J180" s="93">
        <v>484.87</v>
      </c>
      <c r="K180" s="33">
        <f t="shared" si="8"/>
        <v>0</v>
      </c>
      <c r="L180" s="69">
        <f t="shared" si="9"/>
        <v>0</v>
      </c>
      <c r="M180" s="59">
        <v>3</v>
      </c>
      <c r="N180" s="60"/>
    </row>
    <row r="181" spans="1:14" s="26" customFormat="1" ht="24">
      <c r="A181" s="83">
        <v>542</v>
      </c>
      <c r="B181" s="36">
        <v>1104470</v>
      </c>
      <c r="C181" s="38" t="s">
        <v>424</v>
      </c>
      <c r="D181" s="31" t="s">
        <v>98</v>
      </c>
      <c r="E181" s="31" t="s">
        <v>77</v>
      </c>
      <c r="F181" s="31" t="s">
        <v>64</v>
      </c>
      <c r="G181" s="32" t="s">
        <v>29</v>
      </c>
      <c r="H181" s="56"/>
      <c r="I181" s="63">
        <v>355.4</v>
      </c>
      <c r="J181" s="58">
        <v>336.6</v>
      </c>
      <c r="K181" s="33">
        <f t="shared" si="8"/>
        <v>0</v>
      </c>
      <c r="L181" s="69">
        <f t="shared" si="9"/>
        <v>0</v>
      </c>
      <c r="M181" s="59">
        <v>3</v>
      </c>
      <c r="N181" s="60"/>
    </row>
    <row r="182" spans="1:14" s="26" customFormat="1" ht="24">
      <c r="A182" s="83">
        <v>546</v>
      </c>
      <c r="B182" s="36">
        <v>4157100</v>
      </c>
      <c r="C182" s="38" t="s">
        <v>425</v>
      </c>
      <c r="D182" s="31" t="s">
        <v>118</v>
      </c>
      <c r="E182" s="31" t="s">
        <v>426</v>
      </c>
      <c r="F182" s="31" t="s">
        <v>39</v>
      </c>
      <c r="G182" s="32" t="s">
        <v>29</v>
      </c>
      <c r="H182" s="56"/>
      <c r="I182" s="57">
        <v>191.9</v>
      </c>
      <c r="J182" s="58">
        <v>173.61</v>
      </c>
      <c r="K182" s="33">
        <f t="shared" si="8"/>
        <v>0</v>
      </c>
      <c r="L182" s="69">
        <f t="shared" si="9"/>
        <v>0</v>
      </c>
      <c r="M182" s="59">
        <v>3</v>
      </c>
      <c r="N182" s="60"/>
    </row>
    <row r="183" spans="1:14" s="26" customFormat="1" ht="24">
      <c r="A183" s="83">
        <v>547</v>
      </c>
      <c r="B183" s="36">
        <v>4137000</v>
      </c>
      <c r="C183" s="38" t="s">
        <v>427</v>
      </c>
      <c r="D183" s="31" t="s">
        <v>118</v>
      </c>
      <c r="E183" s="31" t="s">
        <v>428</v>
      </c>
      <c r="F183" s="31" t="s">
        <v>302</v>
      </c>
      <c r="G183" s="32" t="s">
        <v>29</v>
      </c>
      <c r="H183" s="56"/>
      <c r="I183" s="63">
        <v>191.9</v>
      </c>
      <c r="J183" s="58">
        <v>161.6</v>
      </c>
      <c r="K183" s="33">
        <f t="shared" si="8"/>
        <v>0</v>
      </c>
      <c r="L183" s="69">
        <f t="shared" si="9"/>
        <v>0</v>
      </c>
      <c r="M183" s="59">
        <v>3</v>
      </c>
      <c r="N183" s="60"/>
    </row>
    <row r="184" spans="1:14" s="26" customFormat="1" ht="24">
      <c r="A184" s="83">
        <v>550</v>
      </c>
      <c r="B184" s="36">
        <v>4150023</v>
      </c>
      <c r="C184" s="38" t="s">
        <v>429</v>
      </c>
      <c r="D184" s="31" t="s">
        <v>117</v>
      </c>
      <c r="E184" s="31" t="s">
        <v>430</v>
      </c>
      <c r="F184" s="31" t="s">
        <v>33</v>
      </c>
      <c r="G184" s="32" t="s">
        <v>29</v>
      </c>
      <c r="H184" s="56"/>
      <c r="I184" s="63">
        <v>267.3</v>
      </c>
      <c r="J184" s="58">
        <v>260.32</v>
      </c>
      <c r="K184" s="33">
        <f t="shared" si="8"/>
        <v>0</v>
      </c>
      <c r="L184" s="69">
        <f t="shared" si="9"/>
        <v>0</v>
      </c>
      <c r="M184" s="59">
        <v>3</v>
      </c>
      <c r="N184" s="60"/>
    </row>
    <row r="185" spans="1:14" s="26" customFormat="1" ht="24">
      <c r="A185" s="83">
        <v>551</v>
      </c>
      <c r="B185" s="36">
        <v>4150400</v>
      </c>
      <c r="C185" s="37" t="s">
        <v>431</v>
      </c>
      <c r="D185" s="34" t="s">
        <v>117</v>
      </c>
      <c r="E185" s="34" t="s">
        <v>432</v>
      </c>
      <c r="F185" s="34" t="s">
        <v>39</v>
      </c>
      <c r="G185" s="32" t="s">
        <v>29</v>
      </c>
      <c r="H185" s="56"/>
      <c r="I185" s="57">
        <v>173.7</v>
      </c>
      <c r="J185" s="58">
        <v>157.46</v>
      </c>
      <c r="K185" s="33">
        <f t="shared" si="8"/>
        <v>0</v>
      </c>
      <c r="L185" s="69">
        <f t="shared" si="9"/>
        <v>0</v>
      </c>
      <c r="M185" s="59">
        <v>3</v>
      </c>
      <c r="N185" s="60"/>
    </row>
    <row r="186" spans="1:14" s="26" customFormat="1" ht="24">
      <c r="A186" s="83">
        <v>552</v>
      </c>
      <c r="B186" s="36">
        <v>4151050</v>
      </c>
      <c r="C186" s="38" t="s">
        <v>433</v>
      </c>
      <c r="D186" s="31" t="s">
        <v>118</v>
      </c>
      <c r="E186" s="31" t="s">
        <v>434</v>
      </c>
      <c r="F186" s="31" t="s">
        <v>56</v>
      </c>
      <c r="G186" s="32" t="s">
        <v>29</v>
      </c>
      <c r="H186" s="56"/>
      <c r="I186" s="63">
        <v>212.2</v>
      </c>
      <c r="J186" s="58">
        <v>258.09</v>
      </c>
      <c r="K186" s="33">
        <f t="shared" si="8"/>
        <v>0</v>
      </c>
      <c r="L186" s="69">
        <f t="shared" si="9"/>
        <v>0</v>
      </c>
      <c r="M186" s="59">
        <v>3</v>
      </c>
      <c r="N186" s="60"/>
    </row>
    <row r="187" spans="1:14" s="26" customFormat="1" ht="24">
      <c r="A187" s="83">
        <v>553</v>
      </c>
      <c r="B187" s="36">
        <v>4139160</v>
      </c>
      <c r="C187" s="37" t="s">
        <v>435</v>
      </c>
      <c r="D187" s="34" t="s">
        <v>118</v>
      </c>
      <c r="E187" s="34" t="s">
        <v>436</v>
      </c>
      <c r="F187" s="34" t="s">
        <v>56</v>
      </c>
      <c r="G187" s="32" t="s">
        <v>29</v>
      </c>
      <c r="H187" s="56"/>
      <c r="I187" s="63">
        <v>258</v>
      </c>
      <c r="J187" s="93">
        <v>378.48</v>
      </c>
      <c r="K187" s="33">
        <f t="shared" si="8"/>
        <v>0</v>
      </c>
      <c r="L187" s="69">
        <f t="shared" si="9"/>
        <v>0</v>
      </c>
      <c r="M187" s="59">
        <v>3</v>
      </c>
      <c r="N187" s="60"/>
    </row>
    <row r="188" spans="1:14" s="26" customFormat="1" ht="24">
      <c r="A188" s="83">
        <v>555</v>
      </c>
      <c r="B188" s="36">
        <v>4090291</v>
      </c>
      <c r="C188" s="37" t="s">
        <v>437</v>
      </c>
      <c r="D188" s="34" t="s">
        <v>118</v>
      </c>
      <c r="E188" s="34" t="s">
        <v>438</v>
      </c>
      <c r="F188" s="34" t="s">
        <v>302</v>
      </c>
      <c r="G188" s="32" t="s">
        <v>29</v>
      </c>
      <c r="H188" s="56"/>
      <c r="I188" s="63">
        <v>258</v>
      </c>
      <c r="J188" s="58">
        <v>217.26</v>
      </c>
      <c r="K188" s="33">
        <f t="shared" si="8"/>
        <v>0</v>
      </c>
      <c r="L188" s="69">
        <f t="shared" si="9"/>
        <v>0</v>
      </c>
      <c r="M188" s="59">
        <v>3</v>
      </c>
      <c r="N188" s="60"/>
    </row>
    <row r="189" spans="1:14" s="26" customFormat="1" ht="24">
      <c r="A189" s="83">
        <v>556</v>
      </c>
      <c r="B189" s="36">
        <v>4152075</v>
      </c>
      <c r="C189" s="38" t="s">
        <v>439</v>
      </c>
      <c r="D189" s="31" t="s">
        <v>117</v>
      </c>
      <c r="E189" s="31" t="s">
        <v>440</v>
      </c>
      <c r="F189" s="31" t="s">
        <v>39</v>
      </c>
      <c r="G189" s="32" t="s">
        <v>29</v>
      </c>
      <c r="H189" s="56"/>
      <c r="I189" s="63">
        <v>72</v>
      </c>
      <c r="J189" s="58">
        <v>65.38</v>
      </c>
      <c r="K189" s="33">
        <f t="shared" si="8"/>
        <v>0</v>
      </c>
      <c r="L189" s="69">
        <f t="shared" si="9"/>
        <v>0</v>
      </c>
      <c r="M189" s="59">
        <v>3</v>
      </c>
      <c r="N189" s="60"/>
    </row>
    <row r="190" spans="1:14" s="26" customFormat="1" ht="24">
      <c r="A190" s="83">
        <v>562</v>
      </c>
      <c r="B190" s="36">
        <v>4152190</v>
      </c>
      <c r="C190" s="38" t="s">
        <v>441</v>
      </c>
      <c r="D190" s="31" t="s">
        <v>118</v>
      </c>
      <c r="E190" s="31" t="s">
        <v>442</v>
      </c>
      <c r="F190" s="31" t="s">
        <v>39</v>
      </c>
      <c r="G190" s="32" t="s">
        <v>29</v>
      </c>
      <c r="H190" s="56"/>
      <c r="I190" s="63">
        <v>84.8</v>
      </c>
      <c r="J190" s="58">
        <v>76.88</v>
      </c>
      <c r="K190" s="33">
        <f t="shared" si="8"/>
        <v>0</v>
      </c>
      <c r="L190" s="69">
        <f t="shared" si="9"/>
        <v>0</v>
      </c>
      <c r="M190" s="59">
        <v>3</v>
      </c>
      <c r="N190" s="60"/>
    </row>
    <row r="191" spans="1:14" s="26" customFormat="1" ht="24">
      <c r="A191" s="83">
        <v>563</v>
      </c>
      <c r="B191" s="36">
        <v>4152191</v>
      </c>
      <c r="C191" s="38" t="s">
        <v>441</v>
      </c>
      <c r="D191" s="31" t="s">
        <v>117</v>
      </c>
      <c r="E191" s="31" t="s">
        <v>443</v>
      </c>
      <c r="F191" s="31" t="s">
        <v>39</v>
      </c>
      <c r="G191" s="32" t="s">
        <v>29</v>
      </c>
      <c r="H191" s="56"/>
      <c r="I191" s="63">
        <v>84.8</v>
      </c>
      <c r="J191" s="58">
        <v>76.92</v>
      </c>
      <c r="K191" s="33">
        <f t="shared" si="8"/>
        <v>0</v>
      </c>
      <c r="L191" s="69">
        <f t="shared" si="9"/>
        <v>0</v>
      </c>
      <c r="M191" s="59">
        <v>3</v>
      </c>
      <c r="N191" s="60"/>
    </row>
    <row r="192" spans="1:14" s="26" customFormat="1" ht="24">
      <c r="A192" s="83">
        <v>564</v>
      </c>
      <c r="B192" s="36">
        <v>4152192</v>
      </c>
      <c r="C192" s="38" t="s">
        <v>441</v>
      </c>
      <c r="D192" s="31" t="s">
        <v>444</v>
      </c>
      <c r="E192" s="31" t="s">
        <v>445</v>
      </c>
      <c r="F192" s="31" t="s">
        <v>39</v>
      </c>
      <c r="G192" s="32" t="s">
        <v>29</v>
      </c>
      <c r="H192" s="56"/>
      <c r="I192" s="63">
        <v>129.5</v>
      </c>
      <c r="J192" s="58">
        <v>117.52</v>
      </c>
      <c r="K192" s="33">
        <f t="shared" si="8"/>
        <v>0</v>
      </c>
      <c r="L192" s="69">
        <f t="shared" si="9"/>
        <v>0</v>
      </c>
      <c r="M192" s="59">
        <v>3</v>
      </c>
      <c r="N192" s="60"/>
    </row>
    <row r="193" spans="1:14" s="26" customFormat="1" ht="24">
      <c r="A193" s="84">
        <v>565</v>
      </c>
      <c r="B193" s="30">
        <v>4153440</v>
      </c>
      <c r="C193" s="34" t="s">
        <v>446</v>
      </c>
      <c r="D193" s="34" t="s">
        <v>118</v>
      </c>
      <c r="E193" s="34" t="s">
        <v>447</v>
      </c>
      <c r="F193" s="34" t="s">
        <v>448</v>
      </c>
      <c r="G193" s="32" t="s">
        <v>29</v>
      </c>
      <c r="H193" s="56"/>
      <c r="I193" s="57">
        <v>300.7</v>
      </c>
      <c r="J193" s="58">
        <v>300.7</v>
      </c>
      <c r="K193" s="33">
        <f t="shared" si="8"/>
        <v>0</v>
      </c>
      <c r="L193" s="69">
        <f t="shared" si="9"/>
        <v>0</v>
      </c>
      <c r="M193" s="59">
        <v>1</v>
      </c>
      <c r="N193" s="60"/>
    </row>
    <row r="194" spans="1:14" s="26" customFormat="1" ht="24">
      <c r="A194" s="84">
        <v>566</v>
      </c>
      <c r="B194" s="30">
        <v>4153441</v>
      </c>
      <c r="C194" s="34" t="s">
        <v>446</v>
      </c>
      <c r="D194" s="34" t="s">
        <v>117</v>
      </c>
      <c r="E194" s="34" t="s">
        <v>447</v>
      </c>
      <c r="F194" s="34" t="s">
        <v>448</v>
      </c>
      <c r="G194" s="32" t="s">
        <v>29</v>
      </c>
      <c r="H194" s="56"/>
      <c r="I194" s="57">
        <v>300.7</v>
      </c>
      <c r="J194" s="58">
        <v>300.7</v>
      </c>
      <c r="K194" s="33">
        <f t="shared" si="8"/>
        <v>0</v>
      </c>
      <c r="L194" s="69">
        <f t="shared" si="9"/>
        <v>0</v>
      </c>
      <c r="M194" s="59">
        <v>1</v>
      </c>
      <c r="N194" s="60"/>
    </row>
    <row r="195" spans="1:14" s="26" customFormat="1" ht="24">
      <c r="A195" s="83">
        <v>568</v>
      </c>
      <c r="B195" s="36">
        <v>4153221</v>
      </c>
      <c r="C195" s="38" t="s">
        <v>449</v>
      </c>
      <c r="D195" s="31" t="s">
        <v>117</v>
      </c>
      <c r="E195" s="31" t="s">
        <v>450</v>
      </c>
      <c r="F195" s="31" t="s">
        <v>39</v>
      </c>
      <c r="G195" s="32" t="s">
        <v>29</v>
      </c>
      <c r="H195" s="56"/>
      <c r="I195" s="63">
        <v>115.3</v>
      </c>
      <c r="J195" s="58">
        <v>104.62</v>
      </c>
      <c r="K195" s="33">
        <f t="shared" si="8"/>
        <v>0</v>
      </c>
      <c r="L195" s="69">
        <f t="shared" si="9"/>
        <v>0</v>
      </c>
      <c r="M195" s="59">
        <v>3</v>
      </c>
      <c r="N195" s="60"/>
    </row>
    <row r="196" spans="1:14" s="26" customFormat="1" ht="24">
      <c r="A196" s="84">
        <v>569</v>
      </c>
      <c r="B196" s="30">
        <v>1155442</v>
      </c>
      <c r="C196" s="34" t="s">
        <v>451</v>
      </c>
      <c r="D196" s="34" t="s">
        <v>61</v>
      </c>
      <c r="E196" s="34" t="s">
        <v>38</v>
      </c>
      <c r="F196" s="34" t="s">
        <v>62</v>
      </c>
      <c r="G196" s="32" t="s">
        <v>29</v>
      </c>
      <c r="H196" s="56"/>
      <c r="I196" s="57">
        <v>1117</v>
      </c>
      <c r="J196" s="58">
        <v>1117</v>
      </c>
      <c r="K196" s="33">
        <f t="shared" si="8"/>
        <v>0</v>
      </c>
      <c r="L196" s="69">
        <f t="shared" si="9"/>
        <v>0</v>
      </c>
      <c r="M196" s="59">
        <v>1</v>
      </c>
      <c r="N196" s="60"/>
    </row>
    <row r="197" spans="1:14" s="26" customFormat="1" ht="36">
      <c r="A197" s="83">
        <v>570</v>
      </c>
      <c r="B197" s="36">
        <v>4159350</v>
      </c>
      <c r="C197" s="38" t="s">
        <v>452</v>
      </c>
      <c r="D197" s="31" t="s">
        <v>118</v>
      </c>
      <c r="E197" s="31" t="s">
        <v>453</v>
      </c>
      <c r="F197" s="31" t="s">
        <v>454</v>
      </c>
      <c r="G197" s="32" t="s">
        <v>29</v>
      </c>
      <c r="H197" s="56"/>
      <c r="I197" s="63">
        <v>1693.8</v>
      </c>
      <c r="J197" s="58">
        <v>1541.53</v>
      </c>
      <c r="K197" s="33">
        <f t="shared" si="8"/>
        <v>0</v>
      </c>
      <c r="L197" s="69">
        <f t="shared" si="9"/>
        <v>0</v>
      </c>
      <c r="M197" s="59">
        <v>3</v>
      </c>
      <c r="N197" s="60"/>
    </row>
    <row r="198" spans="1:14" s="26" customFormat="1" ht="24">
      <c r="A198" s="83">
        <v>573</v>
      </c>
      <c r="B198" s="36">
        <v>6137225</v>
      </c>
      <c r="C198" s="38" t="s">
        <v>455</v>
      </c>
      <c r="D198" s="31" t="s">
        <v>456</v>
      </c>
      <c r="E198" s="31" t="s">
        <v>457</v>
      </c>
      <c r="F198" s="31" t="s">
        <v>39</v>
      </c>
      <c r="G198" s="32" t="s">
        <v>29</v>
      </c>
      <c r="H198" s="56"/>
      <c r="I198" s="57">
        <v>303.8</v>
      </c>
      <c r="J198" s="58">
        <v>275.79</v>
      </c>
      <c r="K198" s="33">
        <f t="shared" si="8"/>
        <v>0</v>
      </c>
      <c r="L198" s="69">
        <f t="shared" si="9"/>
        <v>0</v>
      </c>
      <c r="M198" s="59">
        <v>3</v>
      </c>
      <c r="N198" s="60"/>
    </row>
    <row r="199" spans="1:14" s="26" customFormat="1" ht="24">
      <c r="A199" s="83">
        <v>576</v>
      </c>
      <c r="B199" s="36">
        <v>2141136</v>
      </c>
      <c r="C199" s="38" t="s">
        <v>458</v>
      </c>
      <c r="D199" s="31" t="s">
        <v>459</v>
      </c>
      <c r="E199" s="31" t="s">
        <v>460</v>
      </c>
      <c r="F199" s="31" t="s">
        <v>33</v>
      </c>
      <c r="G199" s="32" t="s">
        <v>29</v>
      </c>
      <c r="H199" s="56"/>
      <c r="I199" s="57">
        <v>99.7</v>
      </c>
      <c r="J199" s="58">
        <v>97.52</v>
      </c>
      <c r="K199" s="33">
        <f t="shared" si="8"/>
        <v>0</v>
      </c>
      <c r="L199" s="69">
        <f t="shared" si="9"/>
        <v>0</v>
      </c>
      <c r="M199" s="59">
        <v>3</v>
      </c>
      <c r="N199" s="60"/>
    </row>
    <row r="200" spans="1:14" s="26" customFormat="1" ht="24">
      <c r="A200" s="83">
        <v>580</v>
      </c>
      <c r="B200" s="36">
        <v>1135300</v>
      </c>
      <c r="C200" s="37" t="s">
        <v>461</v>
      </c>
      <c r="D200" s="34" t="s">
        <v>119</v>
      </c>
      <c r="E200" s="34" t="s">
        <v>462</v>
      </c>
      <c r="F200" s="34" t="s">
        <v>373</v>
      </c>
      <c r="G200" s="32" t="s">
        <v>29</v>
      </c>
      <c r="H200" s="56"/>
      <c r="I200" s="57">
        <v>392.4</v>
      </c>
      <c r="J200" s="58">
        <v>375.96</v>
      </c>
      <c r="K200" s="33">
        <f t="shared" si="8"/>
        <v>0</v>
      </c>
      <c r="L200" s="69">
        <f t="shared" si="9"/>
        <v>0</v>
      </c>
      <c r="M200" s="59">
        <v>2</v>
      </c>
      <c r="N200" s="60"/>
    </row>
    <row r="201" spans="1:14" s="26" customFormat="1" ht="24">
      <c r="A201" s="83">
        <v>588</v>
      </c>
      <c r="B201" s="36">
        <v>1048293</v>
      </c>
      <c r="C201" s="37" t="s">
        <v>463</v>
      </c>
      <c r="D201" s="34" t="s">
        <v>40</v>
      </c>
      <c r="E201" s="34" t="s">
        <v>95</v>
      </c>
      <c r="F201" s="34" t="s">
        <v>190</v>
      </c>
      <c r="G201" s="32" t="s">
        <v>29</v>
      </c>
      <c r="H201" s="56"/>
      <c r="I201" s="57">
        <v>489.4</v>
      </c>
      <c r="J201" s="58">
        <v>452.4</v>
      </c>
      <c r="K201" s="33">
        <f t="shared" si="8"/>
        <v>0</v>
      </c>
      <c r="L201" s="69">
        <f t="shared" si="9"/>
        <v>0</v>
      </c>
      <c r="M201" s="59">
        <v>3</v>
      </c>
      <c r="N201" s="60"/>
    </row>
    <row r="202" spans="1:14" s="26" customFormat="1" ht="24">
      <c r="A202" s="83">
        <v>604</v>
      </c>
      <c r="B202" s="36">
        <v>1139800</v>
      </c>
      <c r="C202" s="41" t="s">
        <v>464</v>
      </c>
      <c r="D202" s="42" t="s">
        <v>40</v>
      </c>
      <c r="E202" s="42" t="s">
        <v>465</v>
      </c>
      <c r="F202" s="42" t="s">
        <v>466</v>
      </c>
      <c r="G202" s="32" t="s">
        <v>29</v>
      </c>
      <c r="H202" s="56"/>
      <c r="I202" s="57">
        <v>53785</v>
      </c>
      <c r="J202" s="58">
        <v>50724.63</v>
      </c>
      <c r="K202" s="33">
        <f t="shared" si="8"/>
        <v>0</v>
      </c>
      <c r="L202" s="69">
        <f t="shared" si="9"/>
        <v>0</v>
      </c>
      <c r="M202" s="59">
        <v>3</v>
      </c>
      <c r="N202" s="60"/>
    </row>
    <row r="203" spans="1:14" s="26" customFormat="1" ht="24">
      <c r="A203" s="83">
        <v>606</v>
      </c>
      <c r="B203" s="36">
        <v>1134501</v>
      </c>
      <c r="C203" s="44" t="s">
        <v>467</v>
      </c>
      <c r="D203" s="35" t="s">
        <v>468</v>
      </c>
      <c r="E203" s="35" t="s">
        <v>469</v>
      </c>
      <c r="F203" s="35" t="s">
        <v>418</v>
      </c>
      <c r="G203" s="32" t="s">
        <v>29</v>
      </c>
      <c r="H203" s="56"/>
      <c r="I203" s="57">
        <v>364.6</v>
      </c>
      <c r="J203" s="58">
        <v>349.32</v>
      </c>
      <c r="K203" s="33">
        <f t="shared" si="8"/>
        <v>0</v>
      </c>
      <c r="L203" s="69">
        <f t="shared" si="9"/>
        <v>0</v>
      </c>
      <c r="M203" s="59">
        <v>2</v>
      </c>
      <c r="N203" s="60"/>
    </row>
    <row r="204" spans="1:14" s="26" customFormat="1" ht="24">
      <c r="A204" s="83">
        <v>607</v>
      </c>
      <c r="B204" s="36">
        <v>1134230</v>
      </c>
      <c r="C204" s="37" t="s">
        <v>470</v>
      </c>
      <c r="D204" s="34" t="s">
        <v>143</v>
      </c>
      <c r="E204" s="34" t="s">
        <v>73</v>
      </c>
      <c r="F204" s="34" t="s">
        <v>88</v>
      </c>
      <c r="G204" s="32" t="s">
        <v>29</v>
      </c>
      <c r="H204" s="56"/>
      <c r="I204" s="57">
        <v>364.6</v>
      </c>
      <c r="J204" s="58">
        <v>356.91</v>
      </c>
      <c r="K204" s="33">
        <f t="shared" si="8"/>
        <v>0</v>
      </c>
      <c r="L204" s="69">
        <f t="shared" si="9"/>
        <v>0</v>
      </c>
      <c r="M204" s="59">
        <v>3</v>
      </c>
      <c r="N204" s="60"/>
    </row>
    <row r="205" spans="1:14" s="26" customFormat="1" ht="24">
      <c r="A205" s="83">
        <v>608</v>
      </c>
      <c r="B205" s="36">
        <v>1134239</v>
      </c>
      <c r="C205" s="44" t="s">
        <v>471</v>
      </c>
      <c r="D205" s="35" t="s">
        <v>120</v>
      </c>
      <c r="E205" s="35" t="s">
        <v>73</v>
      </c>
      <c r="F205" s="35" t="s">
        <v>472</v>
      </c>
      <c r="G205" s="32" t="s">
        <v>29</v>
      </c>
      <c r="H205" s="56"/>
      <c r="I205" s="57">
        <v>364.6</v>
      </c>
      <c r="J205" s="58">
        <v>353.33</v>
      </c>
      <c r="K205" s="33">
        <f t="shared" si="8"/>
        <v>0</v>
      </c>
      <c r="L205" s="69">
        <f t="shared" si="9"/>
        <v>0</v>
      </c>
      <c r="M205" s="59">
        <v>3</v>
      </c>
      <c r="N205" s="60"/>
    </row>
    <row r="206" spans="1:14" s="26" customFormat="1" ht="24">
      <c r="A206" s="84">
        <v>617</v>
      </c>
      <c r="B206" s="30">
        <v>1134205</v>
      </c>
      <c r="C206" s="34" t="s">
        <v>473</v>
      </c>
      <c r="D206" s="34" t="s">
        <v>37</v>
      </c>
      <c r="E206" s="34" t="s">
        <v>474</v>
      </c>
      <c r="F206" s="34" t="s">
        <v>475</v>
      </c>
      <c r="G206" s="32" t="s">
        <v>29</v>
      </c>
      <c r="H206" s="56"/>
      <c r="I206" s="57">
        <v>386.8</v>
      </c>
      <c r="J206" s="58">
        <v>386.8</v>
      </c>
      <c r="K206" s="33">
        <f t="shared" si="8"/>
        <v>0</v>
      </c>
      <c r="L206" s="69">
        <f t="shared" si="9"/>
        <v>0</v>
      </c>
      <c r="M206" s="59">
        <v>1</v>
      </c>
      <c r="N206" s="60"/>
    </row>
    <row r="207" spans="1:14" s="26" customFormat="1" ht="60">
      <c r="A207" s="83">
        <v>618</v>
      </c>
      <c r="B207" s="36">
        <v>1134306</v>
      </c>
      <c r="C207" s="37" t="s">
        <v>476</v>
      </c>
      <c r="D207" s="34" t="s">
        <v>61</v>
      </c>
      <c r="E207" s="34" t="s">
        <v>477</v>
      </c>
      <c r="F207" s="34" t="s">
        <v>478</v>
      </c>
      <c r="G207" s="32" t="s">
        <v>29</v>
      </c>
      <c r="H207" s="56"/>
      <c r="I207" s="57">
        <v>1050.3</v>
      </c>
      <c r="J207" s="58">
        <v>951.3</v>
      </c>
      <c r="K207" s="33">
        <f t="shared" si="8"/>
        <v>0</v>
      </c>
      <c r="L207" s="69">
        <f t="shared" si="9"/>
        <v>0</v>
      </c>
      <c r="M207" s="59">
        <v>3</v>
      </c>
      <c r="N207" s="60"/>
    </row>
    <row r="208" spans="1:14" s="26" customFormat="1" ht="24">
      <c r="A208" s="84">
        <v>624</v>
      </c>
      <c r="B208" s="30" t="s">
        <v>479</v>
      </c>
      <c r="C208" s="31" t="s">
        <v>480</v>
      </c>
      <c r="D208" s="31" t="s">
        <v>223</v>
      </c>
      <c r="E208" s="31" t="s">
        <v>481</v>
      </c>
      <c r="F208" s="31" t="s">
        <v>225</v>
      </c>
      <c r="G208" s="32" t="s">
        <v>29</v>
      </c>
      <c r="H208" s="56"/>
      <c r="I208" s="57">
        <v>22860.2</v>
      </c>
      <c r="J208" s="58">
        <v>22860.2</v>
      </c>
      <c r="K208" s="33">
        <f t="shared" si="8"/>
        <v>0</v>
      </c>
      <c r="L208" s="69">
        <f t="shared" si="9"/>
        <v>0</v>
      </c>
      <c r="M208" s="59">
        <v>1</v>
      </c>
      <c r="N208" s="60"/>
    </row>
    <row r="209" spans="1:14" s="26" customFormat="1" ht="24">
      <c r="A209" s="84">
        <v>625</v>
      </c>
      <c r="B209" s="30" t="s">
        <v>482</v>
      </c>
      <c r="C209" s="31" t="s">
        <v>480</v>
      </c>
      <c r="D209" s="31" t="s">
        <v>223</v>
      </c>
      <c r="E209" s="31" t="s">
        <v>483</v>
      </c>
      <c r="F209" s="31" t="s">
        <v>225</v>
      </c>
      <c r="G209" s="32" t="s">
        <v>29</v>
      </c>
      <c r="H209" s="56"/>
      <c r="I209" s="57">
        <v>34290.4</v>
      </c>
      <c r="J209" s="58">
        <v>34290.4</v>
      </c>
      <c r="K209" s="33">
        <f t="shared" si="8"/>
        <v>0</v>
      </c>
      <c r="L209" s="69">
        <f t="shared" si="9"/>
        <v>0</v>
      </c>
      <c r="M209" s="59">
        <v>1</v>
      </c>
      <c r="N209" s="60"/>
    </row>
    <row r="210" spans="1:14" s="29" customFormat="1" ht="24">
      <c r="A210" s="83">
        <v>636</v>
      </c>
      <c r="B210" s="36">
        <v>1047511</v>
      </c>
      <c r="C210" s="38" t="s">
        <v>484</v>
      </c>
      <c r="D210" s="31" t="s">
        <v>37</v>
      </c>
      <c r="E210" s="31" t="s">
        <v>171</v>
      </c>
      <c r="F210" s="31" t="s">
        <v>195</v>
      </c>
      <c r="G210" s="32" t="s">
        <v>29</v>
      </c>
      <c r="H210" s="56"/>
      <c r="I210" s="57">
        <v>60.1</v>
      </c>
      <c r="J210" s="58">
        <v>58.38</v>
      </c>
      <c r="K210" s="33">
        <f>H210*I210</f>
        <v>0</v>
      </c>
      <c r="L210" s="69">
        <f>H210*J210</f>
        <v>0</v>
      </c>
      <c r="M210" s="59">
        <v>3</v>
      </c>
      <c r="N210" s="60"/>
    </row>
    <row r="211" spans="1:14" s="29" customFormat="1" ht="24">
      <c r="A211" s="83">
        <v>637</v>
      </c>
      <c r="B211" s="36">
        <v>1047632</v>
      </c>
      <c r="C211" s="38" t="s">
        <v>485</v>
      </c>
      <c r="D211" s="31" t="s">
        <v>37</v>
      </c>
      <c r="E211" s="31" t="s">
        <v>486</v>
      </c>
      <c r="F211" s="31" t="s">
        <v>39</v>
      </c>
      <c r="G211" s="32" t="s">
        <v>29</v>
      </c>
      <c r="H211" s="56"/>
      <c r="I211" s="57">
        <v>303.1</v>
      </c>
      <c r="J211" s="58">
        <v>273.91</v>
      </c>
      <c r="K211" s="33">
        <f aca="true" t="shared" si="10" ref="K211:K249">H211*I211</f>
        <v>0</v>
      </c>
      <c r="L211" s="69">
        <f aca="true" t="shared" si="11" ref="L211:L249">H211*J211</f>
        <v>0</v>
      </c>
      <c r="M211" s="59">
        <v>3</v>
      </c>
      <c r="N211" s="60"/>
    </row>
    <row r="212" spans="1:14" s="29" customFormat="1" ht="49.5" customHeight="1">
      <c r="A212" s="83">
        <v>639</v>
      </c>
      <c r="B212" s="36">
        <v>1040050</v>
      </c>
      <c r="C212" s="38" t="s">
        <v>487</v>
      </c>
      <c r="D212" s="31" t="s">
        <v>37</v>
      </c>
      <c r="E212" s="31" t="s">
        <v>488</v>
      </c>
      <c r="F212" s="31" t="s">
        <v>39</v>
      </c>
      <c r="G212" s="32" t="s">
        <v>29</v>
      </c>
      <c r="H212" s="56"/>
      <c r="I212" s="57">
        <v>130.3</v>
      </c>
      <c r="J212" s="58">
        <v>119.26</v>
      </c>
      <c r="K212" s="33">
        <f t="shared" si="10"/>
        <v>0</v>
      </c>
      <c r="L212" s="69">
        <f t="shared" si="11"/>
        <v>0</v>
      </c>
      <c r="M212" s="59">
        <v>3</v>
      </c>
      <c r="N212" s="60"/>
    </row>
    <row r="213" spans="1:14" s="29" customFormat="1" ht="33.75" customHeight="1">
      <c r="A213" s="83">
        <v>642</v>
      </c>
      <c r="B213" s="36">
        <v>1040120</v>
      </c>
      <c r="C213" s="38" t="s">
        <v>489</v>
      </c>
      <c r="D213" s="31" t="s">
        <v>37</v>
      </c>
      <c r="E213" s="31" t="s">
        <v>486</v>
      </c>
      <c r="F213" s="31" t="s">
        <v>195</v>
      </c>
      <c r="G213" s="32" t="s">
        <v>29</v>
      </c>
      <c r="H213" s="56"/>
      <c r="I213" s="57">
        <v>153</v>
      </c>
      <c r="J213" s="58">
        <v>147.68</v>
      </c>
      <c r="K213" s="33">
        <f t="shared" si="10"/>
        <v>0</v>
      </c>
      <c r="L213" s="69">
        <f t="shared" si="11"/>
        <v>0</v>
      </c>
      <c r="M213" s="59">
        <v>3</v>
      </c>
      <c r="N213" s="60"/>
    </row>
    <row r="214" spans="1:14" s="29" customFormat="1" ht="33.75" customHeight="1">
      <c r="A214" s="84">
        <v>643</v>
      </c>
      <c r="B214" s="30" t="s">
        <v>490</v>
      </c>
      <c r="C214" s="31" t="s">
        <v>491</v>
      </c>
      <c r="D214" s="31" t="s">
        <v>121</v>
      </c>
      <c r="E214" s="31" t="s">
        <v>492</v>
      </c>
      <c r="F214" s="31" t="s">
        <v>225</v>
      </c>
      <c r="G214" s="32" t="s">
        <v>29</v>
      </c>
      <c r="H214" s="56"/>
      <c r="I214" s="57">
        <v>1684.9</v>
      </c>
      <c r="J214" s="58">
        <v>1684.9</v>
      </c>
      <c r="K214" s="33">
        <f t="shared" si="10"/>
        <v>0</v>
      </c>
      <c r="L214" s="69">
        <f t="shared" si="11"/>
        <v>0</v>
      </c>
      <c r="M214" s="59">
        <v>1</v>
      </c>
      <c r="N214" s="60"/>
    </row>
    <row r="215" spans="1:14" s="29" customFormat="1" ht="33.75" customHeight="1">
      <c r="A215" s="83">
        <v>646</v>
      </c>
      <c r="B215" s="36">
        <v>1022510</v>
      </c>
      <c r="C215" s="38" t="s">
        <v>493</v>
      </c>
      <c r="D215" s="31" t="s">
        <v>136</v>
      </c>
      <c r="E215" s="31" t="s">
        <v>494</v>
      </c>
      <c r="F215" s="31" t="s">
        <v>39</v>
      </c>
      <c r="G215" s="32" t="s">
        <v>29</v>
      </c>
      <c r="H215" s="56"/>
      <c r="I215" s="57">
        <v>75.1</v>
      </c>
      <c r="J215" s="58">
        <v>68.14</v>
      </c>
      <c r="K215" s="33">
        <f t="shared" si="10"/>
        <v>0</v>
      </c>
      <c r="L215" s="69">
        <f t="shared" si="11"/>
        <v>0</v>
      </c>
      <c r="M215" s="59">
        <v>3</v>
      </c>
      <c r="N215" s="60"/>
    </row>
    <row r="216" spans="1:14" s="29" customFormat="1" ht="33.75" customHeight="1">
      <c r="A216" s="83">
        <v>657</v>
      </c>
      <c r="B216" s="36">
        <v>3021568</v>
      </c>
      <c r="C216" s="38" t="s">
        <v>495</v>
      </c>
      <c r="D216" s="31" t="s">
        <v>122</v>
      </c>
      <c r="E216" s="31" t="s">
        <v>496</v>
      </c>
      <c r="F216" s="31" t="s">
        <v>497</v>
      </c>
      <c r="G216" s="32" t="s">
        <v>29</v>
      </c>
      <c r="H216" s="56"/>
      <c r="I216" s="57">
        <v>289.4</v>
      </c>
      <c r="J216" s="58">
        <v>277.85</v>
      </c>
      <c r="K216" s="33">
        <f t="shared" si="10"/>
        <v>0</v>
      </c>
      <c r="L216" s="69">
        <f t="shared" si="11"/>
        <v>0</v>
      </c>
      <c r="M216" s="59">
        <v>3</v>
      </c>
      <c r="N216" s="60"/>
    </row>
    <row r="217" spans="1:14" s="29" customFormat="1" ht="33.75" customHeight="1">
      <c r="A217" s="83">
        <v>659</v>
      </c>
      <c r="B217" s="36">
        <v>1021567</v>
      </c>
      <c r="C217" s="37" t="s">
        <v>498</v>
      </c>
      <c r="D217" s="34" t="s">
        <v>40</v>
      </c>
      <c r="E217" s="34" t="s">
        <v>499</v>
      </c>
      <c r="F217" s="34" t="s">
        <v>497</v>
      </c>
      <c r="G217" s="32" t="s">
        <v>29</v>
      </c>
      <c r="H217" s="56"/>
      <c r="I217" s="63">
        <v>252.7</v>
      </c>
      <c r="J217" s="58">
        <v>242.62</v>
      </c>
      <c r="K217" s="33">
        <f t="shared" si="10"/>
        <v>0</v>
      </c>
      <c r="L217" s="69">
        <f t="shared" si="11"/>
        <v>0</v>
      </c>
      <c r="M217" s="59">
        <v>3</v>
      </c>
      <c r="N217" s="60"/>
    </row>
    <row r="218" spans="1:14" s="29" customFormat="1" ht="33.75" customHeight="1">
      <c r="A218" s="83">
        <v>660</v>
      </c>
      <c r="B218" s="36">
        <v>1021632</v>
      </c>
      <c r="C218" s="37" t="s">
        <v>500</v>
      </c>
      <c r="D218" s="34" t="s">
        <v>40</v>
      </c>
      <c r="E218" s="34" t="s">
        <v>501</v>
      </c>
      <c r="F218" s="34" t="s">
        <v>502</v>
      </c>
      <c r="G218" s="32" t="s">
        <v>29</v>
      </c>
      <c r="H218" s="56"/>
      <c r="I218" s="63">
        <v>438.9</v>
      </c>
      <c r="J218" s="58">
        <v>427.97</v>
      </c>
      <c r="K218" s="33">
        <f t="shared" si="10"/>
        <v>0</v>
      </c>
      <c r="L218" s="69">
        <f t="shared" si="11"/>
        <v>0</v>
      </c>
      <c r="M218" s="59">
        <v>2</v>
      </c>
      <c r="N218" s="60"/>
    </row>
    <row r="219" spans="1:14" s="29" customFormat="1" ht="33.75" customHeight="1">
      <c r="A219" s="83">
        <v>661</v>
      </c>
      <c r="B219" s="36">
        <v>3021637</v>
      </c>
      <c r="C219" s="39" t="s">
        <v>500</v>
      </c>
      <c r="D219" s="40" t="s">
        <v>122</v>
      </c>
      <c r="E219" s="40" t="s">
        <v>503</v>
      </c>
      <c r="F219" s="40" t="s">
        <v>504</v>
      </c>
      <c r="G219" s="32" t="s">
        <v>29</v>
      </c>
      <c r="H219" s="56"/>
      <c r="I219" s="57">
        <v>289.4</v>
      </c>
      <c r="J219" s="58">
        <v>282.57</v>
      </c>
      <c r="K219" s="33">
        <f t="shared" si="10"/>
        <v>0</v>
      </c>
      <c r="L219" s="69">
        <f t="shared" si="11"/>
        <v>0</v>
      </c>
      <c r="M219" s="59">
        <v>2</v>
      </c>
      <c r="N219" s="60"/>
    </row>
    <row r="220" spans="1:14" s="29" customFormat="1" ht="33.75" customHeight="1">
      <c r="A220" s="83">
        <v>662</v>
      </c>
      <c r="B220" s="36">
        <v>1021561</v>
      </c>
      <c r="C220" s="37" t="s">
        <v>505</v>
      </c>
      <c r="D220" s="34" t="s">
        <v>40</v>
      </c>
      <c r="E220" s="34" t="s">
        <v>506</v>
      </c>
      <c r="F220" s="34" t="s">
        <v>507</v>
      </c>
      <c r="G220" s="32" t="s">
        <v>29</v>
      </c>
      <c r="H220" s="56"/>
      <c r="I220" s="63">
        <v>492.5</v>
      </c>
      <c r="J220" s="58">
        <v>414.73</v>
      </c>
      <c r="K220" s="33">
        <f t="shared" si="10"/>
        <v>0</v>
      </c>
      <c r="L220" s="69">
        <f t="shared" si="11"/>
        <v>0</v>
      </c>
      <c r="M220" s="59">
        <v>3</v>
      </c>
      <c r="N220" s="60"/>
    </row>
    <row r="221" spans="1:14" s="29" customFormat="1" ht="33.75" customHeight="1">
      <c r="A221" s="83">
        <v>663</v>
      </c>
      <c r="B221" s="36">
        <v>1021562</v>
      </c>
      <c r="C221" s="37" t="s">
        <v>508</v>
      </c>
      <c r="D221" s="34" t="s">
        <v>40</v>
      </c>
      <c r="E221" s="34" t="s">
        <v>509</v>
      </c>
      <c r="F221" s="34" t="s">
        <v>507</v>
      </c>
      <c r="G221" s="32" t="s">
        <v>29</v>
      </c>
      <c r="H221" s="56"/>
      <c r="I221" s="63">
        <v>353.8</v>
      </c>
      <c r="J221" s="58">
        <v>297.93</v>
      </c>
      <c r="K221" s="33">
        <f t="shared" si="10"/>
        <v>0</v>
      </c>
      <c r="L221" s="69">
        <f t="shared" si="11"/>
        <v>0</v>
      </c>
      <c r="M221" s="59">
        <v>3</v>
      </c>
      <c r="N221" s="60"/>
    </row>
    <row r="222" spans="1:14" s="29" customFormat="1" ht="33.75" customHeight="1">
      <c r="A222" s="83">
        <v>664</v>
      </c>
      <c r="B222" s="36">
        <v>1021611</v>
      </c>
      <c r="C222" s="37" t="s">
        <v>510</v>
      </c>
      <c r="D222" s="34" t="s">
        <v>40</v>
      </c>
      <c r="E222" s="34" t="s">
        <v>511</v>
      </c>
      <c r="F222" s="34" t="s">
        <v>512</v>
      </c>
      <c r="G222" s="32" t="s">
        <v>29</v>
      </c>
      <c r="H222" s="56"/>
      <c r="I222" s="63">
        <v>527.7</v>
      </c>
      <c r="J222" s="58">
        <v>513.93</v>
      </c>
      <c r="K222" s="33">
        <f t="shared" si="10"/>
        <v>0</v>
      </c>
      <c r="L222" s="69">
        <f t="shared" si="11"/>
        <v>0</v>
      </c>
      <c r="M222" s="59">
        <v>3</v>
      </c>
      <c r="N222" s="60"/>
    </row>
    <row r="223" spans="1:14" s="29" customFormat="1" ht="33.75" customHeight="1">
      <c r="A223" s="83">
        <v>665</v>
      </c>
      <c r="B223" s="36">
        <v>1021600</v>
      </c>
      <c r="C223" s="37" t="s">
        <v>510</v>
      </c>
      <c r="D223" s="34" t="s">
        <v>128</v>
      </c>
      <c r="E223" s="34" t="s">
        <v>513</v>
      </c>
      <c r="F223" s="34" t="s">
        <v>33</v>
      </c>
      <c r="G223" s="32" t="s">
        <v>29</v>
      </c>
      <c r="H223" s="56"/>
      <c r="I223" s="63">
        <v>328.6</v>
      </c>
      <c r="J223" s="58">
        <v>320.58</v>
      </c>
      <c r="K223" s="33">
        <f t="shared" si="10"/>
        <v>0</v>
      </c>
      <c r="L223" s="69">
        <f t="shared" si="11"/>
        <v>0</v>
      </c>
      <c r="M223" s="59">
        <v>3</v>
      </c>
      <c r="N223" s="60"/>
    </row>
    <row r="224" spans="1:14" s="29" customFormat="1" ht="33.75" customHeight="1">
      <c r="A224" s="83">
        <v>666</v>
      </c>
      <c r="B224" s="36">
        <v>1021601</v>
      </c>
      <c r="C224" s="37" t="s">
        <v>510</v>
      </c>
      <c r="D224" s="34" t="s">
        <v>128</v>
      </c>
      <c r="E224" s="34" t="s">
        <v>514</v>
      </c>
      <c r="F224" s="34" t="s">
        <v>33</v>
      </c>
      <c r="G224" s="32" t="s">
        <v>29</v>
      </c>
      <c r="H224" s="56"/>
      <c r="I224" s="63">
        <v>703.6</v>
      </c>
      <c r="J224" s="58">
        <v>682.56</v>
      </c>
      <c r="K224" s="33">
        <f t="shared" si="10"/>
        <v>0</v>
      </c>
      <c r="L224" s="69">
        <f t="shared" si="11"/>
        <v>0</v>
      </c>
      <c r="M224" s="59">
        <v>3</v>
      </c>
      <c r="N224" s="60"/>
    </row>
    <row r="225" spans="1:14" s="29" customFormat="1" ht="33.75" customHeight="1">
      <c r="A225" s="83">
        <v>667</v>
      </c>
      <c r="B225" s="36">
        <v>3021602</v>
      </c>
      <c r="C225" s="38" t="s">
        <v>510</v>
      </c>
      <c r="D225" s="31" t="s">
        <v>122</v>
      </c>
      <c r="E225" s="31" t="s">
        <v>515</v>
      </c>
      <c r="F225" s="31" t="s">
        <v>33</v>
      </c>
      <c r="G225" s="32" t="s">
        <v>29</v>
      </c>
      <c r="H225" s="56"/>
      <c r="I225" s="57">
        <v>242.5</v>
      </c>
      <c r="J225" s="58">
        <v>236.34</v>
      </c>
      <c r="K225" s="33">
        <f t="shared" si="10"/>
        <v>0</v>
      </c>
      <c r="L225" s="69">
        <f t="shared" si="11"/>
        <v>0</v>
      </c>
      <c r="M225" s="59">
        <v>3</v>
      </c>
      <c r="N225" s="60"/>
    </row>
    <row r="226" spans="1:14" s="29" customFormat="1" ht="33.75" customHeight="1">
      <c r="A226" s="83">
        <v>668</v>
      </c>
      <c r="B226" s="36">
        <v>1021607</v>
      </c>
      <c r="C226" s="37" t="s">
        <v>516</v>
      </c>
      <c r="D226" s="34" t="s">
        <v>40</v>
      </c>
      <c r="E226" s="34" t="s">
        <v>517</v>
      </c>
      <c r="F226" s="34" t="s">
        <v>33</v>
      </c>
      <c r="G226" s="32" t="s">
        <v>29</v>
      </c>
      <c r="H226" s="56"/>
      <c r="I226" s="63">
        <v>353.8</v>
      </c>
      <c r="J226" s="58">
        <v>343.22</v>
      </c>
      <c r="K226" s="33">
        <f t="shared" si="10"/>
        <v>0</v>
      </c>
      <c r="L226" s="69">
        <f t="shared" si="11"/>
        <v>0</v>
      </c>
      <c r="M226" s="59">
        <v>3</v>
      </c>
      <c r="N226" s="60"/>
    </row>
    <row r="227" spans="1:14" s="29" customFormat="1" ht="33.75" customHeight="1">
      <c r="A227" s="83">
        <v>669</v>
      </c>
      <c r="B227" s="36">
        <v>1021610</v>
      </c>
      <c r="C227" s="37" t="s">
        <v>516</v>
      </c>
      <c r="D227" s="34" t="s">
        <v>40</v>
      </c>
      <c r="E227" s="34" t="s">
        <v>518</v>
      </c>
      <c r="F227" s="34" t="s">
        <v>512</v>
      </c>
      <c r="G227" s="32" t="s">
        <v>29</v>
      </c>
      <c r="H227" s="56"/>
      <c r="I227" s="63">
        <v>252.7</v>
      </c>
      <c r="J227" s="58">
        <v>245.8</v>
      </c>
      <c r="K227" s="33">
        <f t="shared" si="10"/>
        <v>0</v>
      </c>
      <c r="L227" s="69">
        <f t="shared" si="11"/>
        <v>0</v>
      </c>
      <c r="M227" s="59">
        <v>3</v>
      </c>
      <c r="N227" s="60"/>
    </row>
    <row r="228" spans="1:14" s="29" customFormat="1" ht="33.75" customHeight="1">
      <c r="A228" s="83">
        <v>670</v>
      </c>
      <c r="B228" s="36">
        <v>3021608</v>
      </c>
      <c r="C228" s="38" t="s">
        <v>516</v>
      </c>
      <c r="D228" s="31" t="s">
        <v>122</v>
      </c>
      <c r="E228" s="31" t="s">
        <v>519</v>
      </c>
      <c r="F228" s="31" t="s">
        <v>33</v>
      </c>
      <c r="G228" s="32" t="s">
        <v>29</v>
      </c>
      <c r="H228" s="56"/>
      <c r="I228" s="57">
        <v>289.4</v>
      </c>
      <c r="J228" s="58">
        <v>281.18</v>
      </c>
      <c r="K228" s="33">
        <f t="shared" si="10"/>
        <v>0</v>
      </c>
      <c r="L228" s="69">
        <f t="shared" si="11"/>
        <v>0</v>
      </c>
      <c r="M228" s="59">
        <v>3</v>
      </c>
      <c r="N228" s="60"/>
    </row>
    <row r="229" spans="1:14" s="29" customFormat="1" ht="33.75" customHeight="1">
      <c r="A229" s="83">
        <v>671</v>
      </c>
      <c r="B229" s="36">
        <v>3021609</v>
      </c>
      <c r="C229" s="38" t="s">
        <v>516</v>
      </c>
      <c r="D229" s="31" t="s">
        <v>122</v>
      </c>
      <c r="E229" s="31" t="s">
        <v>520</v>
      </c>
      <c r="F229" s="31" t="s">
        <v>33</v>
      </c>
      <c r="G229" s="32" t="s">
        <v>29</v>
      </c>
      <c r="H229" s="56"/>
      <c r="I229" s="57">
        <v>578.8</v>
      </c>
      <c r="J229" s="58">
        <v>562.36</v>
      </c>
      <c r="K229" s="33">
        <f t="shared" si="10"/>
        <v>0</v>
      </c>
      <c r="L229" s="69">
        <f t="shared" si="11"/>
        <v>0</v>
      </c>
      <c r="M229" s="59">
        <v>3</v>
      </c>
      <c r="N229" s="60"/>
    </row>
    <row r="230" spans="1:14" s="29" customFormat="1" ht="33.75" customHeight="1">
      <c r="A230" s="83">
        <v>672</v>
      </c>
      <c r="B230" s="36">
        <v>3021606</v>
      </c>
      <c r="C230" s="38" t="s">
        <v>521</v>
      </c>
      <c r="D230" s="31" t="s">
        <v>122</v>
      </c>
      <c r="E230" s="31" t="s">
        <v>522</v>
      </c>
      <c r="F230" s="31" t="s">
        <v>33</v>
      </c>
      <c r="G230" s="32" t="s">
        <v>29</v>
      </c>
      <c r="H230" s="56"/>
      <c r="I230" s="57">
        <v>458.6</v>
      </c>
      <c r="J230" s="58">
        <v>446.08</v>
      </c>
      <c r="K230" s="33">
        <f t="shared" si="10"/>
        <v>0</v>
      </c>
      <c r="L230" s="69">
        <f t="shared" si="11"/>
        <v>0</v>
      </c>
      <c r="M230" s="59">
        <v>3</v>
      </c>
      <c r="N230" s="60"/>
    </row>
    <row r="231" spans="1:14" s="29" customFormat="1" ht="24">
      <c r="A231" s="83">
        <v>683</v>
      </c>
      <c r="B231" s="36">
        <v>3321012</v>
      </c>
      <c r="C231" s="39" t="s">
        <v>123</v>
      </c>
      <c r="D231" s="40" t="s">
        <v>122</v>
      </c>
      <c r="E231" s="40" t="s">
        <v>124</v>
      </c>
      <c r="F231" s="40" t="s">
        <v>63</v>
      </c>
      <c r="G231" s="32" t="s">
        <v>29</v>
      </c>
      <c r="H231" s="56"/>
      <c r="I231" s="57">
        <v>167.7</v>
      </c>
      <c r="J231" s="58">
        <v>132.16</v>
      </c>
      <c r="K231" s="33">
        <f t="shared" si="10"/>
        <v>0</v>
      </c>
      <c r="L231" s="69">
        <f t="shared" si="11"/>
        <v>0</v>
      </c>
      <c r="M231" s="59">
        <v>3</v>
      </c>
      <c r="N231" s="60"/>
    </row>
    <row r="232" spans="1:14" s="29" customFormat="1" ht="33.75" customHeight="1">
      <c r="A232" s="83">
        <v>687</v>
      </c>
      <c r="B232" s="36">
        <v>3321904</v>
      </c>
      <c r="C232" s="36" t="s">
        <v>523</v>
      </c>
      <c r="D232" s="31" t="s">
        <v>127</v>
      </c>
      <c r="E232" s="54" t="s">
        <v>524</v>
      </c>
      <c r="F232" s="30" t="s">
        <v>525</v>
      </c>
      <c r="G232" s="32" t="s">
        <v>29</v>
      </c>
      <c r="H232" s="56"/>
      <c r="I232" s="63">
        <v>245</v>
      </c>
      <c r="J232" s="58">
        <v>228.85</v>
      </c>
      <c r="K232" s="33">
        <f t="shared" si="10"/>
        <v>0</v>
      </c>
      <c r="L232" s="69">
        <f t="shared" si="11"/>
        <v>0</v>
      </c>
      <c r="M232" s="59">
        <v>3</v>
      </c>
      <c r="N232" s="60"/>
    </row>
    <row r="233" spans="1:14" s="29" customFormat="1" ht="33.75" customHeight="1">
      <c r="A233" s="83">
        <v>688</v>
      </c>
      <c r="B233" s="36">
        <v>3321905</v>
      </c>
      <c r="C233" s="36" t="s">
        <v>523</v>
      </c>
      <c r="D233" s="31" t="s">
        <v>98</v>
      </c>
      <c r="E233" s="54" t="s">
        <v>526</v>
      </c>
      <c r="F233" s="30" t="s">
        <v>525</v>
      </c>
      <c r="G233" s="32" t="s">
        <v>29</v>
      </c>
      <c r="H233" s="56"/>
      <c r="I233" s="63">
        <v>392</v>
      </c>
      <c r="J233" s="58">
        <v>366.17</v>
      </c>
      <c r="K233" s="33">
        <f t="shared" si="10"/>
        <v>0</v>
      </c>
      <c r="L233" s="69">
        <f t="shared" si="11"/>
        <v>0</v>
      </c>
      <c r="M233" s="59">
        <v>3</v>
      </c>
      <c r="N233" s="60"/>
    </row>
    <row r="234" spans="1:14" s="29" customFormat="1" ht="33.75" customHeight="1">
      <c r="A234" s="83">
        <v>698</v>
      </c>
      <c r="B234" s="36">
        <v>1321521</v>
      </c>
      <c r="C234" s="37" t="s">
        <v>527</v>
      </c>
      <c r="D234" s="34" t="s">
        <v>40</v>
      </c>
      <c r="E234" s="64" t="s">
        <v>528</v>
      </c>
      <c r="F234" s="65" t="s">
        <v>63</v>
      </c>
      <c r="G234" s="32" t="s">
        <v>29</v>
      </c>
      <c r="H234" s="56"/>
      <c r="I234" s="57">
        <v>318.6</v>
      </c>
      <c r="J234" s="58">
        <v>296.33</v>
      </c>
      <c r="K234" s="33">
        <f t="shared" si="10"/>
        <v>0</v>
      </c>
      <c r="L234" s="69">
        <f t="shared" si="11"/>
        <v>0</v>
      </c>
      <c r="M234" s="59">
        <v>3</v>
      </c>
      <c r="N234" s="60"/>
    </row>
    <row r="235" spans="1:14" s="29" customFormat="1" ht="33.75" customHeight="1">
      <c r="A235" s="83">
        <v>699</v>
      </c>
      <c r="B235" s="36">
        <v>1321523</v>
      </c>
      <c r="C235" s="37" t="s">
        <v>527</v>
      </c>
      <c r="D235" s="34" t="s">
        <v>40</v>
      </c>
      <c r="E235" s="64" t="s">
        <v>529</v>
      </c>
      <c r="F235" s="65" t="s">
        <v>63</v>
      </c>
      <c r="G235" s="32" t="s">
        <v>29</v>
      </c>
      <c r="H235" s="56"/>
      <c r="I235" s="57">
        <v>637.4</v>
      </c>
      <c r="J235" s="58">
        <v>595.4</v>
      </c>
      <c r="K235" s="33">
        <f t="shared" si="10"/>
        <v>0</v>
      </c>
      <c r="L235" s="69">
        <f t="shared" si="11"/>
        <v>0</v>
      </c>
      <c r="M235" s="59">
        <v>3</v>
      </c>
      <c r="N235" s="60"/>
    </row>
    <row r="236" spans="1:14" s="29" customFormat="1" ht="33.75" customHeight="1">
      <c r="A236" s="83">
        <v>700</v>
      </c>
      <c r="B236" s="36">
        <v>3321525</v>
      </c>
      <c r="C236" s="38" t="s">
        <v>527</v>
      </c>
      <c r="D236" s="31" t="s">
        <v>122</v>
      </c>
      <c r="E236" s="31" t="s">
        <v>530</v>
      </c>
      <c r="F236" s="31" t="s">
        <v>63</v>
      </c>
      <c r="G236" s="32" t="s">
        <v>29</v>
      </c>
      <c r="H236" s="56"/>
      <c r="I236" s="57">
        <v>348.2</v>
      </c>
      <c r="J236" s="58">
        <v>323.79</v>
      </c>
      <c r="K236" s="33">
        <f t="shared" si="10"/>
        <v>0</v>
      </c>
      <c r="L236" s="69">
        <f t="shared" si="11"/>
        <v>0</v>
      </c>
      <c r="M236" s="59">
        <v>3</v>
      </c>
      <c r="N236" s="60"/>
    </row>
    <row r="237" spans="1:14" s="29" customFormat="1" ht="33.75" customHeight="1">
      <c r="A237" s="83">
        <v>709</v>
      </c>
      <c r="B237" s="36">
        <v>1325095</v>
      </c>
      <c r="C237" s="50" t="s">
        <v>531</v>
      </c>
      <c r="D237" s="51" t="s">
        <v>40</v>
      </c>
      <c r="E237" s="51" t="s">
        <v>532</v>
      </c>
      <c r="F237" s="51" t="s">
        <v>75</v>
      </c>
      <c r="G237" s="32" t="s">
        <v>29</v>
      </c>
      <c r="H237" s="56"/>
      <c r="I237" s="57">
        <v>259</v>
      </c>
      <c r="J237" s="58">
        <v>246.08</v>
      </c>
      <c r="K237" s="33">
        <f t="shared" si="10"/>
        <v>0</v>
      </c>
      <c r="L237" s="69">
        <f t="shared" si="11"/>
        <v>0</v>
      </c>
      <c r="M237" s="59">
        <v>3</v>
      </c>
      <c r="N237" s="60"/>
    </row>
    <row r="238" spans="1:14" s="29" customFormat="1" ht="33.75" customHeight="1">
      <c r="A238" s="83">
        <v>710</v>
      </c>
      <c r="B238" s="36">
        <v>3325096</v>
      </c>
      <c r="C238" s="50" t="s">
        <v>531</v>
      </c>
      <c r="D238" s="51" t="s">
        <v>127</v>
      </c>
      <c r="E238" s="51" t="s">
        <v>533</v>
      </c>
      <c r="F238" s="51" t="s">
        <v>75</v>
      </c>
      <c r="G238" s="32" t="s">
        <v>29</v>
      </c>
      <c r="H238" s="56"/>
      <c r="I238" s="57">
        <v>421.2</v>
      </c>
      <c r="J238" s="58">
        <v>403.55</v>
      </c>
      <c r="K238" s="33">
        <f t="shared" si="10"/>
        <v>0</v>
      </c>
      <c r="L238" s="69">
        <f t="shared" si="11"/>
        <v>0</v>
      </c>
      <c r="M238" s="59">
        <v>3</v>
      </c>
      <c r="N238" s="60"/>
    </row>
    <row r="239" spans="1:14" s="29" customFormat="1" ht="33.75" customHeight="1">
      <c r="A239" s="83">
        <v>711</v>
      </c>
      <c r="B239" s="36">
        <v>1325300</v>
      </c>
      <c r="C239" s="66" t="s">
        <v>534</v>
      </c>
      <c r="D239" s="35" t="s">
        <v>40</v>
      </c>
      <c r="E239" s="64" t="s">
        <v>535</v>
      </c>
      <c r="F239" s="65" t="s">
        <v>45</v>
      </c>
      <c r="G239" s="32" t="s">
        <v>29</v>
      </c>
      <c r="H239" s="56"/>
      <c r="I239" s="57">
        <v>416.2</v>
      </c>
      <c r="J239" s="58">
        <v>405.8</v>
      </c>
      <c r="K239" s="33">
        <f t="shared" si="10"/>
        <v>0</v>
      </c>
      <c r="L239" s="69">
        <f t="shared" si="11"/>
        <v>0</v>
      </c>
      <c r="M239" s="59">
        <v>2</v>
      </c>
      <c r="N239" s="60"/>
    </row>
    <row r="240" spans="1:14" s="29" customFormat="1" ht="33.75" customHeight="1">
      <c r="A240" s="83">
        <v>723</v>
      </c>
      <c r="B240" s="36">
        <v>1325480</v>
      </c>
      <c r="C240" s="37" t="s">
        <v>129</v>
      </c>
      <c r="D240" s="34" t="s">
        <v>98</v>
      </c>
      <c r="E240" s="34" t="s">
        <v>131</v>
      </c>
      <c r="F240" s="34" t="s">
        <v>33</v>
      </c>
      <c r="G240" s="32" t="s">
        <v>29</v>
      </c>
      <c r="H240" s="56"/>
      <c r="I240" s="63">
        <v>210.7</v>
      </c>
      <c r="J240" s="58">
        <v>204.4</v>
      </c>
      <c r="K240" s="33">
        <f t="shared" si="10"/>
        <v>0</v>
      </c>
      <c r="L240" s="69">
        <f t="shared" si="11"/>
        <v>0</v>
      </c>
      <c r="M240" s="59">
        <v>3</v>
      </c>
      <c r="N240" s="60"/>
    </row>
    <row r="241" spans="1:14" s="29" customFormat="1" ht="33.75" customHeight="1">
      <c r="A241" s="83">
        <v>725</v>
      </c>
      <c r="B241" s="36">
        <v>3325482</v>
      </c>
      <c r="C241" s="38" t="s">
        <v>129</v>
      </c>
      <c r="D241" s="31" t="s">
        <v>122</v>
      </c>
      <c r="E241" s="31" t="s">
        <v>536</v>
      </c>
      <c r="F241" s="31" t="s">
        <v>33</v>
      </c>
      <c r="G241" s="32" t="s">
        <v>29</v>
      </c>
      <c r="H241" s="56"/>
      <c r="I241" s="57">
        <v>242.7</v>
      </c>
      <c r="J241" s="58">
        <v>235.64</v>
      </c>
      <c r="K241" s="33">
        <f t="shared" si="10"/>
        <v>0</v>
      </c>
      <c r="L241" s="69">
        <f t="shared" si="11"/>
        <v>0</v>
      </c>
      <c r="M241" s="59">
        <v>3</v>
      </c>
      <c r="N241" s="60"/>
    </row>
    <row r="242" spans="1:14" s="29" customFormat="1" ht="33.75" customHeight="1">
      <c r="A242" s="83">
        <v>730</v>
      </c>
      <c r="B242" s="36">
        <v>3325100</v>
      </c>
      <c r="C242" s="37" t="s">
        <v>537</v>
      </c>
      <c r="D242" s="34" t="s">
        <v>538</v>
      </c>
      <c r="E242" s="34" t="s">
        <v>539</v>
      </c>
      <c r="F242" s="34" t="s">
        <v>540</v>
      </c>
      <c r="G242" s="32" t="s">
        <v>29</v>
      </c>
      <c r="H242" s="56"/>
      <c r="I242" s="57">
        <v>681.8</v>
      </c>
      <c r="J242" s="58">
        <v>648.6</v>
      </c>
      <c r="K242" s="33">
        <f t="shared" si="10"/>
        <v>0</v>
      </c>
      <c r="L242" s="69">
        <f t="shared" si="11"/>
        <v>0</v>
      </c>
      <c r="M242" s="59">
        <v>3</v>
      </c>
      <c r="N242" s="60"/>
    </row>
    <row r="243" spans="1:14" s="29" customFormat="1" ht="33.75" customHeight="1">
      <c r="A243" s="83">
        <v>738</v>
      </c>
      <c r="B243" s="36">
        <v>1329190</v>
      </c>
      <c r="C243" s="38" t="s">
        <v>541</v>
      </c>
      <c r="D243" s="31" t="s">
        <v>40</v>
      </c>
      <c r="E243" s="31" t="s">
        <v>542</v>
      </c>
      <c r="F243" s="31" t="s">
        <v>56</v>
      </c>
      <c r="G243" s="32" t="s">
        <v>29</v>
      </c>
      <c r="H243" s="56"/>
      <c r="I243" s="57">
        <v>169.5</v>
      </c>
      <c r="J243" s="58">
        <v>162.99</v>
      </c>
      <c r="K243" s="33">
        <f t="shared" si="10"/>
        <v>0</v>
      </c>
      <c r="L243" s="69">
        <f t="shared" si="11"/>
        <v>0</v>
      </c>
      <c r="M243" s="59">
        <v>3</v>
      </c>
      <c r="N243" s="60"/>
    </row>
    <row r="244" spans="1:14" s="29" customFormat="1" ht="33.75" customHeight="1">
      <c r="A244" s="83">
        <v>739</v>
      </c>
      <c r="B244" s="36">
        <v>1329192</v>
      </c>
      <c r="C244" s="38" t="s">
        <v>541</v>
      </c>
      <c r="D244" s="31" t="s">
        <v>40</v>
      </c>
      <c r="E244" s="31" t="s">
        <v>125</v>
      </c>
      <c r="F244" s="31" t="s">
        <v>56</v>
      </c>
      <c r="G244" s="32" t="s">
        <v>29</v>
      </c>
      <c r="H244" s="56"/>
      <c r="I244" s="57">
        <v>307.3</v>
      </c>
      <c r="J244" s="58">
        <v>291.35</v>
      </c>
      <c r="K244" s="33">
        <f t="shared" si="10"/>
        <v>0</v>
      </c>
      <c r="L244" s="69">
        <f t="shared" si="11"/>
        <v>0</v>
      </c>
      <c r="M244" s="59">
        <v>3</v>
      </c>
      <c r="N244" s="60"/>
    </row>
    <row r="245" spans="1:14" s="29" customFormat="1" ht="24">
      <c r="A245" s="83">
        <v>746</v>
      </c>
      <c r="B245" s="36">
        <v>1329400</v>
      </c>
      <c r="C245" s="38" t="s">
        <v>543</v>
      </c>
      <c r="D245" s="31" t="s">
        <v>40</v>
      </c>
      <c r="E245" s="31" t="s">
        <v>133</v>
      </c>
      <c r="F245" s="31" t="s">
        <v>112</v>
      </c>
      <c r="G245" s="32" t="s">
        <v>29</v>
      </c>
      <c r="H245" s="56"/>
      <c r="I245" s="57">
        <v>169.5</v>
      </c>
      <c r="J245" s="58">
        <v>141.04</v>
      </c>
      <c r="K245" s="33">
        <f t="shared" si="10"/>
        <v>0</v>
      </c>
      <c r="L245" s="69">
        <f t="shared" si="11"/>
        <v>0</v>
      </c>
      <c r="M245" s="59">
        <v>3</v>
      </c>
      <c r="N245" s="60"/>
    </row>
    <row r="246" spans="1:14" s="29" customFormat="1" ht="24">
      <c r="A246" s="83">
        <v>747</v>
      </c>
      <c r="B246" s="36">
        <v>1329401</v>
      </c>
      <c r="C246" s="38" t="s">
        <v>543</v>
      </c>
      <c r="D246" s="31" t="s">
        <v>40</v>
      </c>
      <c r="E246" s="31" t="s">
        <v>125</v>
      </c>
      <c r="F246" s="31" t="s">
        <v>112</v>
      </c>
      <c r="G246" s="32" t="s">
        <v>29</v>
      </c>
      <c r="H246" s="56"/>
      <c r="I246" s="57">
        <v>307.3</v>
      </c>
      <c r="J246" s="58">
        <v>255.7</v>
      </c>
      <c r="K246" s="33">
        <f t="shared" si="10"/>
        <v>0</v>
      </c>
      <c r="L246" s="69">
        <f t="shared" si="11"/>
        <v>0</v>
      </c>
      <c r="M246" s="59">
        <v>3</v>
      </c>
      <c r="N246" s="60"/>
    </row>
    <row r="247" spans="1:14" s="29" customFormat="1" ht="24">
      <c r="A247" s="83">
        <v>748</v>
      </c>
      <c r="B247" s="36">
        <v>1329410</v>
      </c>
      <c r="C247" s="38" t="s">
        <v>544</v>
      </c>
      <c r="D247" s="31" t="s">
        <v>40</v>
      </c>
      <c r="E247" s="31" t="s">
        <v>133</v>
      </c>
      <c r="F247" s="31" t="s">
        <v>33</v>
      </c>
      <c r="G247" s="32" t="s">
        <v>29</v>
      </c>
      <c r="H247" s="56"/>
      <c r="I247" s="57">
        <v>169.5</v>
      </c>
      <c r="J247" s="58">
        <v>165.7</v>
      </c>
      <c r="K247" s="33">
        <f t="shared" si="10"/>
        <v>0</v>
      </c>
      <c r="L247" s="69">
        <f t="shared" si="11"/>
        <v>0</v>
      </c>
      <c r="M247" s="59">
        <v>3</v>
      </c>
      <c r="N247" s="60"/>
    </row>
    <row r="248" spans="1:14" s="29" customFormat="1" ht="33.75" customHeight="1">
      <c r="A248" s="83">
        <v>749</v>
      </c>
      <c r="B248" s="36">
        <v>1329411</v>
      </c>
      <c r="C248" s="38" t="s">
        <v>544</v>
      </c>
      <c r="D248" s="31" t="s">
        <v>40</v>
      </c>
      <c r="E248" s="31" t="s">
        <v>125</v>
      </c>
      <c r="F248" s="31" t="s">
        <v>33</v>
      </c>
      <c r="G248" s="32" t="s">
        <v>29</v>
      </c>
      <c r="H248" s="56"/>
      <c r="I248" s="57">
        <v>307.3</v>
      </c>
      <c r="J248" s="58">
        <v>298.91</v>
      </c>
      <c r="K248" s="33">
        <f t="shared" si="10"/>
        <v>0</v>
      </c>
      <c r="L248" s="69">
        <f t="shared" si="11"/>
        <v>0</v>
      </c>
      <c r="M248" s="59">
        <v>3</v>
      </c>
      <c r="N248" s="60"/>
    </row>
    <row r="249" spans="1:14" s="29" customFormat="1" ht="24">
      <c r="A249" s="83">
        <v>756</v>
      </c>
      <c r="B249" s="36">
        <v>1329455</v>
      </c>
      <c r="C249" s="37" t="s">
        <v>545</v>
      </c>
      <c r="D249" s="34" t="s">
        <v>40</v>
      </c>
      <c r="E249" s="34" t="s">
        <v>133</v>
      </c>
      <c r="F249" s="34" t="s">
        <v>33</v>
      </c>
      <c r="G249" s="32" t="s">
        <v>29</v>
      </c>
      <c r="H249" s="56"/>
      <c r="I249" s="57">
        <v>414.3</v>
      </c>
      <c r="J249" s="58">
        <v>404.19</v>
      </c>
      <c r="K249" s="33">
        <f t="shared" si="10"/>
        <v>0</v>
      </c>
      <c r="L249" s="69">
        <f t="shared" si="11"/>
        <v>0</v>
      </c>
      <c r="M249" s="59">
        <v>3</v>
      </c>
      <c r="N249" s="60"/>
    </row>
    <row r="250" spans="1:14" s="29" customFormat="1" ht="33.75" customHeight="1">
      <c r="A250" s="83">
        <v>757</v>
      </c>
      <c r="B250" s="36">
        <v>1329456</v>
      </c>
      <c r="C250" s="37" t="s">
        <v>545</v>
      </c>
      <c r="D250" s="34" t="s">
        <v>40</v>
      </c>
      <c r="E250" s="34" t="s">
        <v>125</v>
      </c>
      <c r="F250" s="34" t="s">
        <v>33</v>
      </c>
      <c r="G250" s="32" t="s">
        <v>29</v>
      </c>
      <c r="H250" s="56"/>
      <c r="I250" s="57">
        <v>690.9</v>
      </c>
      <c r="J250" s="58">
        <v>670.79</v>
      </c>
      <c r="K250" s="33">
        <f>H250*I250</f>
        <v>0</v>
      </c>
      <c r="L250" s="69">
        <f>H250*J250</f>
        <v>0</v>
      </c>
      <c r="M250" s="59">
        <v>3</v>
      </c>
      <c r="N250" s="60"/>
    </row>
    <row r="251" spans="1:14" s="29" customFormat="1" ht="33.75" customHeight="1">
      <c r="A251" s="83">
        <v>763</v>
      </c>
      <c r="B251" s="36">
        <v>1329104</v>
      </c>
      <c r="C251" s="37" t="s">
        <v>132</v>
      </c>
      <c r="D251" s="34" t="s">
        <v>40</v>
      </c>
      <c r="E251" s="34" t="s">
        <v>133</v>
      </c>
      <c r="F251" s="35" t="s">
        <v>41</v>
      </c>
      <c r="G251" s="32" t="s">
        <v>29</v>
      </c>
      <c r="H251" s="56"/>
      <c r="I251" s="57">
        <v>414.3</v>
      </c>
      <c r="J251" s="58">
        <v>401.5</v>
      </c>
      <c r="K251" s="33">
        <f aca="true" t="shared" si="12" ref="K251:K291">H251*I251</f>
        <v>0</v>
      </c>
      <c r="L251" s="69">
        <f aca="true" t="shared" si="13" ref="L251:L291">H251*J251</f>
        <v>0</v>
      </c>
      <c r="M251" s="59">
        <v>3</v>
      </c>
      <c r="N251" s="60"/>
    </row>
    <row r="252" spans="1:14" s="29" customFormat="1" ht="33.75" customHeight="1">
      <c r="A252" s="83">
        <v>771</v>
      </c>
      <c r="B252" s="36">
        <v>1327355</v>
      </c>
      <c r="C252" s="37" t="s">
        <v>546</v>
      </c>
      <c r="D252" s="34" t="s">
        <v>98</v>
      </c>
      <c r="E252" s="34" t="s">
        <v>547</v>
      </c>
      <c r="F252" s="34" t="s">
        <v>33</v>
      </c>
      <c r="G252" s="32" t="s">
        <v>29</v>
      </c>
      <c r="H252" s="56"/>
      <c r="I252" s="57">
        <v>153.4</v>
      </c>
      <c r="J252" s="58">
        <v>149.96</v>
      </c>
      <c r="K252" s="33">
        <f t="shared" si="12"/>
        <v>0</v>
      </c>
      <c r="L252" s="69">
        <f t="shared" si="13"/>
        <v>0</v>
      </c>
      <c r="M252" s="59">
        <v>3</v>
      </c>
      <c r="N252" s="60"/>
    </row>
    <row r="253" spans="1:14" s="29" customFormat="1" ht="33.75" customHeight="1">
      <c r="A253" s="83">
        <v>772</v>
      </c>
      <c r="B253" s="36">
        <v>1327356</v>
      </c>
      <c r="C253" s="37" t="s">
        <v>546</v>
      </c>
      <c r="D253" s="34" t="s">
        <v>98</v>
      </c>
      <c r="E253" s="34" t="s">
        <v>138</v>
      </c>
      <c r="F253" s="34" t="s">
        <v>33</v>
      </c>
      <c r="G253" s="32" t="s">
        <v>29</v>
      </c>
      <c r="H253" s="56"/>
      <c r="I253" s="57">
        <v>153.4</v>
      </c>
      <c r="J253" s="58">
        <v>150.04</v>
      </c>
      <c r="K253" s="33">
        <f t="shared" si="12"/>
        <v>0</v>
      </c>
      <c r="L253" s="69">
        <f t="shared" si="13"/>
        <v>0</v>
      </c>
      <c r="M253" s="59">
        <v>3</v>
      </c>
      <c r="N253" s="60"/>
    </row>
    <row r="254" spans="1:14" s="29" customFormat="1" ht="33.75" customHeight="1">
      <c r="A254" s="84">
        <v>773</v>
      </c>
      <c r="B254" s="30">
        <v>1327400</v>
      </c>
      <c r="C254" s="34" t="s">
        <v>548</v>
      </c>
      <c r="D254" s="34" t="s">
        <v>98</v>
      </c>
      <c r="E254" s="34" t="s">
        <v>138</v>
      </c>
      <c r="F254" s="34" t="s">
        <v>284</v>
      </c>
      <c r="G254" s="32" t="s">
        <v>29</v>
      </c>
      <c r="H254" s="56"/>
      <c r="I254" s="57">
        <v>153.4</v>
      </c>
      <c r="J254" s="58">
        <v>153.4</v>
      </c>
      <c r="K254" s="33">
        <f t="shared" si="12"/>
        <v>0</v>
      </c>
      <c r="L254" s="69">
        <f t="shared" si="13"/>
        <v>0</v>
      </c>
      <c r="M254" s="59">
        <v>1</v>
      </c>
      <c r="N254" s="60"/>
    </row>
    <row r="255" spans="1:14" s="29" customFormat="1" ht="33.75" customHeight="1">
      <c r="A255" s="84">
        <v>774</v>
      </c>
      <c r="B255" s="30">
        <v>1327401</v>
      </c>
      <c r="C255" s="34" t="s">
        <v>548</v>
      </c>
      <c r="D255" s="34" t="s">
        <v>98</v>
      </c>
      <c r="E255" s="34" t="s">
        <v>547</v>
      </c>
      <c r="F255" s="34" t="s">
        <v>284</v>
      </c>
      <c r="G255" s="32" t="s">
        <v>29</v>
      </c>
      <c r="H255" s="56"/>
      <c r="I255" s="57">
        <v>153.4</v>
      </c>
      <c r="J255" s="58">
        <v>153.4</v>
      </c>
      <c r="K255" s="33">
        <f t="shared" si="12"/>
        <v>0</v>
      </c>
      <c r="L255" s="69">
        <f t="shared" si="13"/>
        <v>0</v>
      </c>
      <c r="M255" s="59">
        <v>1</v>
      </c>
      <c r="N255" s="60"/>
    </row>
    <row r="256" spans="1:14" s="29" customFormat="1" ht="33.75" customHeight="1">
      <c r="A256" s="83">
        <v>775</v>
      </c>
      <c r="B256" s="36">
        <v>1327402</v>
      </c>
      <c r="C256" s="37" t="s">
        <v>549</v>
      </c>
      <c r="D256" s="34" t="s">
        <v>98</v>
      </c>
      <c r="E256" s="34" t="s">
        <v>550</v>
      </c>
      <c r="F256" s="34" t="s">
        <v>551</v>
      </c>
      <c r="G256" s="32" t="s">
        <v>29</v>
      </c>
      <c r="H256" s="56"/>
      <c r="I256" s="57">
        <v>708.5</v>
      </c>
      <c r="J256" s="58">
        <v>690.79</v>
      </c>
      <c r="K256" s="33">
        <f t="shared" si="12"/>
        <v>0</v>
      </c>
      <c r="L256" s="69">
        <f t="shared" si="13"/>
        <v>0</v>
      </c>
      <c r="M256" s="59">
        <v>2</v>
      </c>
      <c r="N256" s="60"/>
    </row>
    <row r="257" spans="1:14" s="29" customFormat="1" ht="33.75" customHeight="1">
      <c r="A257" s="84">
        <v>782</v>
      </c>
      <c r="B257" s="30">
        <v>1328617</v>
      </c>
      <c r="C257" s="31" t="s">
        <v>552</v>
      </c>
      <c r="D257" s="31" t="s">
        <v>40</v>
      </c>
      <c r="E257" s="31" t="s">
        <v>553</v>
      </c>
      <c r="F257" s="31" t="s">
        <v>78</v>
      </c>
      <c r="G257" s="32" t="s">
        <v>29</v>
      </c>
      <c r="H257" s="56"/>
      <c r="I257" s="57">
        <v>2426.6</v>
      </c>
      <c r="J257" s="58">
        <v>2426.6</v>
      </c>
      <c r="K257" s="33">
        <f t="shared" si="12"/>
        <v>0</v>
      </c>
      <c r="L257" s="69">
        <f t="shared" si="13"/>
        <v>0</v>
      </c>
      <c r="M257" s="59">
        <v>1</v>
      </c>
      <c r="N257" s="60"/>
    </row>
    <row r="258" spans="1:14" s="29" customFormat="1" ht="36">
      <c r="A258" s="83">
        <v>783</v>
      </c>
      <c r="B258" s="36">
        <v>1328120</v>
      </c>
      <c r="C258" s="38" t="s">
        <v>554</v>
      </c>
      <c r="D258" s="31" t="s">
        <v>40</v>
      </c>
      <c r="E258" s="31" t="s">
        <v>555</v>
      </c>
      <c r="F258" s="31" t="s">
        <v>556</v>
      </c>
      <c r="G258" s="32" t="s">
        <v>29</v>
      </c>
      <c r="H258" s="56"/>
      <c r="I258" s="57">
        <v>34640.2</v>
      </c>
      <c r="J258" s="58">
        <v>34300.73</v>
      </c>
      <c r="K258" s="33">
        <f t="shared" si="12"/>
        <v>0</v>
      </c>
      <c r="L258" s="69">
        <f t="shared" si="13"/>
        <v>0</v>
      </c>
      <c r="M258" s="59">
        <v>2</v>
      </c>
      <c r="N258" s="60"/>
    </row>
    <row r="259" spans="1:14" s="29" customFormat="1" ht="24">
      <c r="A259" s="84">
        <v>784</v>
      </c>
      <c r="B259" s="30">
        <v>1328612</v>
      </c>
      <c r="C259" s="31" t="s">
        <v>557</v>
      </c>
      <c r="D259" s="31" t="s">
        <v>40</v>
      </c>
      <c r="E259" s="31" t="s">
        <v>558</v>
      </c>
      <c r="F259" s="31" t="s">
        <v>559</v>
      </c>
      <c r="G259" s="32" t="s">
        <v>29</v>
      </c>
      <c r="H259" s="56"/>
      <c r="I259" s="57">
        <v>72280.1</v>
      </c>
      <c r="J259" s="58">
        <v>54448.6</v>
      </c>
      <c r="K259" s="33">
        <f t="shared" si="12"/>
        <v>0</v>
      </c>
      <c r="L259" s="69">
        <f t="shared" si="13"/>
        <v>0</v>
      </c>
      <c r="M259" s="59">
        <v>1</v>
      </c>
      <c r="N259" s="60"/>
    </row>
    <row r="260" spans="1:14" s="29" customFormat="1" ht="24">
      <c r="A260" s="83">
        <v>785</v>
      </c>
      <c r="B260" s="36">
        <v>1328411</v>
      </c>
      <c r="C260" s="38" t="s">
        <v>560</v>
      </c>
      <c r="D260" s="31" t="s">
        <v>98</v>
      </c>
      <c r="E260" s="31" t="s">
        <v>561</v>
      </c>
      <c r="F260" s="31" t="s">
        <v>45</v>
      </c>
      <c r="G260" s="32" t="s">
        <v>29</v>
      </c>
      <c r="H260" s="56"/>
      <c r="I260" s="57">
        <v>8354</v>
      </c>
      <c r="J260" s="58">
        <v>8145.15</v>
      </c>
      <c r="K260" s="33">
        <f t="shared" si="12"/>
        <v>0</v>
      </c>
      <c r="L260" s="69">
        <f t="shared" si="13"/>
        <v>0</v>
      </c>
      <c r="M260" s="59">
        <v>2</v>
      </c>
      <c r="N260" s="60"/>
    </row>
    <row r="261" spans="1:14" s="29" customFormat="1" ht="33.75" customHeight="1">
      <c r="A261" s="83">
        <v>788</v>
      </c>
      <c r="B261" s="36">
        <v>1328375</v>
      </c>
      <c r="C261" s="38" t="s">
        <v>562</v>
      </c>
      <c r="D261" s="31" t="s">
        <v>40</v>
      </c>
      <c r="E261" s="31" t="s">
        <v>563</v>
      </c>
      <c r="F261" s="31" t="s">
        <v>564</v>
      </c>
      <c r="G261" s="32" t="s">
        <v>29</v>
      </c>
      <c r="H261" s="56"/>
      <c r="I261" s="57">
        <v>10858.4</v>
      </c>
      <c r="J261" s="58">
        <v>8980.3</v>
      </c>
      <c r="K261" s="33">
        <f t="shared" si="12"/>
        <v>0</v>
      </c>
      <c r="L261" s="69">
        <f t="shared" si="13"/>
        <v>0</v>
      </c>
      <c r="M261" s="59">
        <v>2</v>
      </c>
      <c r="N261" s="60"/>
    </row>
    <row r="262" spans="1:14" s="29" customFormat="1" ht="33.75" customHeight="1">
      <c r="A262" s="83">
        <v>789</v>
      </c>
      <c r="B262" s="36">
        <v>1328376</v>
      </c>
      <c r="C262" s="38" t="s">
        <v>565</v>
      </c>
      <c r="D262" s="31" t="s">
        <v>40</v>
      </c>
      <c r="E262" s="31" t="s">
        <v>566</v>
      </c>
      <c r="F262" s="31" t="s">
        <v>564</v>
      </c>
      <c r="G262" s="32" t="s">
        <v>29</v>
      </c>
      <c r="H262" s="56"/>
      <c r="I262" s="57">
        <v>6022.6</v>
      </c>
      <c r="J262" s="58">
        <v>5856.38</v>
      </c>
      <c r="K262" s="33">
        <f t="shared" si="12"/>
        <v>0</v>
      </c>
      <c r="L262" s="69">
        <f t="shared" si="13"/>
        <v>0</v>
      </c>
      <c r="M262" s="59">
        <v>2</v>
      </c>
      <c r="N262" s="60"/>
    </row>
    <row r="263" spans="1:14" s="29" customFormat="1" ht="33.75" customHeight="1">
      <c r="A263" s="83">
        <v>790</v>
      </c>
      <c r="B263" s="36">
        <v>1328530</v>
      </c>
      <c r="C263" s="38" t="s">
        <v>567</v>
      </c>
      <c r="D263" s="31" t="s">
        <v>40</v>
      </c>
      <c r="E263" s="31" t="s">
        <v>568</v>
      </c>
      <c r="F263" s="31" t="s">
        <v>569</v>
      </c>
      <c r="G263" s="32" t="s">
        <v>29</v>
      </c>
      <c r="H263" s="56"/>
      <c r="I263" s="57">
        <v>25151</v>
      </c>
      <c r="J263" s="58">
        <v>24896.97</v>
      </c>
      <c r="K263" s="33">
        <f t="shared" si="12"/>
        <v>0</v>
      </c>
      <c r="L263" s="69">
        <f t="shared" si="13"/>
        <v>0</v>
      </c>
      <c r="M263" s="59">
        <v>2</v>
      </c>
      <c r="N263" s="60"/>
    </row>
    <row r="264" spans="1:14" s="29" customFormat="1" ht="33.75" customHeight="1">
      <c r="A264" s="84">
        <v>793</v>
      </c>
      <c r="B264" s="30">
        <v>1328393</v>
      </c>
      <c r="C264" s="31" t="s">
        <v>570</v>
      </c>
      <c r="D264" s="31" t="s">
        <v>40</v>
      </c>
      <c r="E264" s="31" t="s">
        <v>571</v>
      </c>
      <c r="F264" s="31" t="s">
        <v>475</v>
      </c>
      <c r="G264" s="32" t="s">
        <v>29</v>
      </c>
      <c r="H264" s="56"/>
      <c r="I264" s="57">
        <v>24961.4</v>
      </c>
      <c r="J264" s="58">
        <v>22605.7</v>
      </c>
      <c r="K264" s="33">
        <f t="shared" si="12"/>
        <v>0</v>
      </c>
      <c r="L264" s="69">
        <f t="shared" si="13"/>
        <v>0</v>
      </c>
      <c r="M264" s="59">
        <v>1</v>
      </c>
      <c r="N264" s="60"/>
    </row>
    <row r="265" spans="1:14" s="29" customFormat="1" ht="24">
      <c r="A265" s="83">
        <v>794</v>
      </c>
      <c r="B265" s="36">
        <v>1328640</v>
      </c>
      <c r="C265" s="38" t="s">
        <v>572</v>
      </c>
      <c r="D265" s="31" t="s">
        <v>40</v>
      </c>
      <c r="E265" s="31" t="s">
        <v>573</v>
      </c>
      <c r="F265" s="31" t="s">
        <v>574</v>
      </c>
      <c r="G265" s="32" t="s">
        <v>29</v>
      </c>
      <c r="H265" s="56"/>
      <c r="I265" s="57">
        <v>21248.2</v>
      </c>
      <c r="J265" s="58">
        <v>18395.6</v>
      </c>
      <c r="K265" s="33">
        <f t="shared" si="12"/>
        <v>0</v>
      </c>
      <c r="L265" s="69">
        <f t="shared" si="13"/>
        <v>0</v>
      </c>
      <c r="M265" s="59">
        <v>2</v>
      </c>
      <c r="N265" s="60"/>
    </row>
    <row r="266" spans="1:14" s="29" customFormat="1" ht="36">
      <c r="A266" s="83">
        <v>795</v>
      </c>
      <c r="B266" s="36">
        <v>1328601</v>
      </c>
      <c r="C266" s="38" t="s">
        <v>575</v>
      </c>
      <c r="D266" s="31" t="s">
        <v>40</v>
      </c>
      <c r="E266" s="31" t="s">
        <v>576</v>
      </c>
      <c r="F266" s="31" t="s">
        <v>556</v>
      </c>
      <c r="G266" s="32" t="s">
        <v>29</v>
      </c>
      <c r="H266" s="56"/>
      <c r="I266" s="57">
        <v>36009.4</v>
      </c>
      <c r="J266" s="58">
        <v>35400.84</v>
      </c>
      <c r="K266" s="33">
        <f t="shared" si="12"/>
        <v>0</v>
      </c>
      <c r="L266" s="69">
        <f t="shared" si="13"/>
        <v>0</v>
      </c>
      <c r="M266" s="59">
        <v>2</v>
      </c>
      <c r="N266" s="60"/>
    </row>
    <row r="267" spans="1:14" s="29" customFormat="1" ht="33.75" customHeight="1">
      <c r="A267" s="84">
        <v>796</v>
      </c>
      <c r="B267" s="30">
        <v>1328621</v>
      </c>
      <c r="C267" s="31" t="s">
        <v>577</v>
      </c>
      <c r="D267" s="31" t="s">
        <v>40</v>
      </c>
      <c r="E267" s="31" t="s">
        <v>578</v>
      </c>
      <c r="F267" s="31" t="s">
        <v>78</v>
      </c>
      <c r="G267" s="32" t="s">
        <v>29</v>
      </c>
      <c r="H267" s="56"/>
      <c r="I267" s="57">
        <v>7876.4</v>
      </c>
      <c r="J267" s="58">
        <v>7876.4</v>
      </c>
      <c r="K267" s="33">
        <f t="shared" si="12"/>
        <v>0</v>
      </c>
      <c r="L267" s="69">
        <f t="shared" si="13"/>
        <v>0</v>
      </c>
      <c r="M267" s="59">
        <v>1</v>
      </c>
      <c r="N267" s="60"/>
    </row>
    <row r="268" spans="1:14" s="29" customFormat="1" ht="33.75" customHeight="1">
      <c r="A268" s="84">
        <v>797</v>
      </c>
      <c r="B268" s="30">
        <v>1328622</v>
      </c>
      <c r="C268" s="31" t="s">
        <v>577</v>
      </c>
      <c r="D268" s="31" t="s">
        <v>40</v>
      </c>
      <c r="E268" s="31" t="s">
        <v>579</v>
      </c>
      <c r="F268" s="31" t="s">
        <v>78</v>
      </c>
      <c r="G268" s="32" t="s">
        <v>29</v>
      </c>
      <c r="H268" s="56"/>
      <c r="I268" s="57">
        <v>3968.3</v>
      </c>
      <c r="J268" s="58">
        <v>3968.3</v>
      </c>
      <c r="K268" s="33">
        <f t="shared" si="12"/>
        <v>0</v>
      </c>
      <c r="L268" s="69">
        <f t="shared" si="13"/>
        <v>0</v>
      </c>
      <c r="M268" s="59">
        <v>1</v>
      </c>
      <c r="N268" s="60"/>
    </row>
    <row r="269" spans="1:14" s="29" customFormat="1" ht="33.75" customHeight="1">
      <c r="A269" s="84">
        <v>798</v>
      </c>
      <c r="B269" s="30">
        <v>1328660</v>
      </c>
      <c r="C269" s="31" t="s">
        <v>580</v>
      </c>
      <c r="D269" s="31" t="s">
        <v>40</v>
      </c>
      <c r="E269" s="31" t="s">
        <v>581</v>
      </c>
      <c r="F269" s="31" t="s">
        <v>582</v>
      </c>
      <c r="G269" s="32" t="s">
        <v>29</v>
      </c>
      <c r="H269" s="56"/>
      <c r="I269" s="57">
        <v>63760.2</v>
      </c>
      <c r="J269" s="58">
        <v>59684.1</v>
      </c>
      <c r="K269" s="33">
        <f t="shared" si="12"/>
        <v>0</v>
      </c>
      <c r="L269" s="69">
        <f t="shared" si="13"/>
        <v>0</v>
      </c>
      <c r="M269" s="59">
        <v>1</v>
      </c>
      <c r="N269" s="60"/>
    </row>
    <row r="270" spans="1:14" s="29" customFormat="1" ht="33.75" customHeight="1">
      <c r="A270" s="83">
        <v>799</v>
      </c>
      <c r="B270" s="36">
        <v>1328656</v>
      </c>
      <c r="C270" s="38" t="s">
        <v>583</v>
      </c>
      <c r="D270" s="31" t="s">
        <v>40</v>
      </c>
      <c r="E270" s="31" t="s">
        <v>568</v>
      </c>
      <c r="F270" s="31" t="s">
        <v>584</v>
      </c>
      <c r="G270" s="32" t="s">
        <v>29</v>
      </c>
      <c r="H270" s="56"/>
      <c r="I270" s="57">
        <v>76856.7</v>
      </c>
      <c r="J270" s="58">
        <v>76095.82</v>
      </c>
      <c r="K270" s="33">
        <f t="shared" si="12"/>
        <v>0</v>
      </c>
      <c r="L270" s="69">
        <f t="shared" si="13"/>
        <v>0</v>
      </c>
      <c r="M270" s="59">
        <v>2</v>
      </c>
      <c r="N270" s="60"/>
    </row>
    <row r="271" spans="1:14" s="29" customFormat="1" ht="33.75" customHeight="1">
      <c r="A271" s="83">
        <v>800</v>
      </c>
      <c r="B271" s="36">
        <v>1328657</v>
      </c>
      <c r="C271" s="38" t="s">
        <v>583</v>
      </c>
      <c r="D271" s="31" t="s">
        <v>40</v>
      </c>
      <c r="E271" s="31" t="s">
        <v>585</v>
      </c>
      <c r="F271" s="31" t="s">
        <v>584</v>
      </c>
      <c r="G271" s="32" t="s">
        <v>29</v>
      </c>
      <c r="H271" s="56"/>
      <c r="I271" s="57">
        <v>76856.7</v>
      </c>
      <c r="J271" s="58">
        <v>76095.82</v>
      </c>
      <c r="K271" s="33">
        <f t="shared" si="12"/>
        <v>0</v>
      </c>
      <c r="L271" s="69">
        <f t="shared" si="13"/>
        <v>0</v>
      </c>
      <c r="M271" s="59">
        <v>2</v>
      </c>
      <c r="N271" s="60"/>
    </row>
    <row r="272" spans="1:14" s="29" customFormat="1" ht="33.75" customHeight="1">
      <c r="A272" s="83">
        <v>804</v>
      </c>
      <c r="B272" s="36">
        <v>1039285</v>
      </c>
      <c r="C272" s="38" t="s">
        <v>586</v>
      </c>
      <c r="D272" s="31" t="s">
        <v>98</v>
      </c>
      <c r="E272" s="31" t="s">
        <v>587</v>
      </c>
      <c r="F272" s="31" t="s">
        <v>126</v>
      </c>
      <c r="G272" s="32" t="s">
        <v>29</v>
      </c>
      <c r="H272" s="56"/>
      <c r="I272" s="57">
        <v>2074.2</v>
      </c>
      <c r="J272" s="58">
        <v>1991.44</v>
      </c>
      <c r="K272" s="33">
        <f t="shared" si="12"/>
        <v>0</v>
      </c>
      <c r="L272" s="69">
        <f t="shared" si="13"/>
        <v>0</v>
      </c>
      <c r="M272" s="59">
        <v>3</v>
      </c>
      <c r="N272" s="60"/>
    </row>
    <row r="273" spans="1:14" s="29" customFormat="1" ht="33.75" customHeight="1">
      <c r="A273" s="83">
        <v>806</v>
      </c>
      <c r="B273" s="36">
        <v>3048912</v>
      </c>
      <c r="C273" s="38" t="s">
        <v>588</v>
      </c>
      <c r="D273" s="31" t="s">
        <v>137</v>
      </c>
      <c r="E273" s="31" t="s">
        <v>589</v>
      </c>
      <c r="F273" s="31" t="s">
        <v>590</v>
      </c>
      <c r="G273" s="32" t="s">
        <v>29</v>
      </c>
      <c r="H273" s="56"/>
      <c r="I273" s="57">
        <v>6007.5</v>
      </c>
      <c r="J273" s="58">
        <v>5887.95</v>
      </c>
      <c r="K273" s="33">
        <f t="shared" si="12"/>
        <v>0</v>
      </c>
      <c r="L273" s="69">
        <f t="shared" si="13"/>
        <v>0</v>
      </c>
      <c r="M273" s="59">
        <v>3</v>
      </c>
      <c r="N273" s="60"/>
    </row>
    <row r="274" spans="1:14" s="29" customFormat="1" ht="33.75" customHeight="1">
      <c r="A274" s="83">
        <v>807</v>
      </c>
      <c r="B274" s="36">
        <v>1048913</v>
      </c>
      <c r="C274" s="38" t="s">
        <v>588</v>
      </c>
      <c r="D274" s="31" t="s">
        <v>37</v>
      </c>
      <c r="E274" s="31" t="s">
        <v>591</v>
      </c>
      <c r="F274" s="31" t="s">
        <v>592</v>
      </c>
      <c r="G274" s="32" t="s">
        <v>29</v>
      </c>
      <c r="H274" s="56"/>
      <c r="I274" s="57">
        <v>4664.9</v>
      </c>
      <c r="J274" s="58">
        <v>4572.07</v>
      </c>
      <c r="K274" s="33">
        <f t="shared" si="12"/>
        <v>0</v>
      </c>
      <c r="L274" s="69">
        <f t="shared" si="13"/>
        <v>0</v>
      </c>
      <c r="M274" s="59">
        <v>3</v>
      </c>
      <c r="N274" s="60"/>
    </row>
    <row r="275" spans="1:14" s="29" customFormat="1" ht="33.75" customHeight="1">
      <c r="A275" s="83">
        <v>808</v>
      </c>
      <c r="B275" s="36">
        <v>3048915</v>
      </c>
      <c r="C275" s="38" t="s">
        <v>593</v>
      </c>
      <c r="D275" s="31" t="s">
        <v>137</v>
      </c>
      <c r="E275" s="31" t="s">
        <v>589</v>
      </c>
      <c r="F275" s="31" t="s">
        <v>88</v>
      </c>
      <c r="G275" s="32" t="s">
        <v>29</v>
      </c>
      <c r="H275" s="56"/>
      <c r="I275" s="63">
        <v>6007.5</v>
      </c>
      <c r="J275" s="58">
        <v>5887.95</v>
      </c>
      <c r="K275" s="33">
        <f t="shared" si="12"/>
        <v>0</v>
      </c>
      <c r="L275" s="69">
        <f t="shared" si="13"/>
        <v>0</v>
      </c>
      <c r="M275" s="59">
        <v>3</v>
      </c>
      <c r="N275" s="60"/>
    </row>
    <row r="276" spans="1:14" s="29" customFormat="1" ht="33.75" customHeight="1">
      <c r="A276" s="83">
        <v>813</v>
      </c>
      <c r="B276" s="36">
        <v>1037200</v>
      </c>
      <c r="C276" s="37" t="s">
        <v>594</v>
      </c>
      <c r="D276" s="34" t="s">
        <v>37</v>
      </c>
      <c r="E276" s="34" t="s">
        <v>595</v>
      </c>
      <c r="F276" s="34" t="s">
        <v>596</v>
      </c>
      <c r="G276" s="32" t="s">
        <v>29</v>
      </c>
      <c r="H276" s="56"/>
      <c r="I276" s="57">
        <v>3039.1</v>
      </c>
      <c r="J276" s="93">
        <v>3346.96</v>
      </c>
      <c r="K276" s="33">
        <f t="shared" si="12"/>
        <v>0</v>
      </c>
      <c r="L276" s="69">
        <f t="shared" si="13"/>
        <v>0</v>
      </c>
      <c r="M276" s="59">
        <v>3</v>
      </c>
      <c r="N276" s="60"/>
    </row>
    <row r="277" spans="1:14" s="29" customFormat="1" ht="33.75" customHeight="1">
      <c r="A277" s="83">
        <v>814</v>
      </c>
      <c r="B277" s="36">
        <v>1037300</v>
      </c>
      <c r="C277" s="39" t="s">
        <v>597</v>
      </c>
      <c r="D277" s="40" t="s">
        <v>40</v>
      </c>
      <c r="E277" s="40" t="s">
        <v>155</v>
      </c>
      <c r="F277" s="40" t="s">
        <v>598</v>
      </c>
      <c r="G277" s="32" t="s">
        <v>29</v>
      </c>
      <c r="H277" s="56"/>
      <c r="I277" s="63">
        <v>2174.1</v>
      </c>
      <c r="J277" s="58">
        <v>2126.49</v>
      </c>
      <c r="K277" s="33">
        <f t="shared" si="12"/>
        <v>0</v>
      </c>
      <c r="L277" s="69">
        <f t="shared" si="13"/>
        <v>0</v>
      </c>
      <c r="M277" s="59">
        <v>3</v>
      </c>
      <c r="N277" s="60"/>
    </row>
    <row r="278" spans="1:14" s="29" customFormat="1" ht="33.75" customHeight="1">
      <c r="A278" s="83">
        <v>815</v>
      </c>
      <c r="B278" s="36">
        <v>1037076</v>
      </c>
      <c r="C278" s="38" t="s">
        <v>599</v>
      </c>
      <c r="D278" s="31" t="s">
        <v>40</v>
      </c>
      <c r="E278" s="31" t="s">
        <v>80</v>
      </c>
      <c r="F278" s="31" t="s">
        <v>88</v>
      </c>
      <c r="G278" s="32" t="s">
        <v>29</v>
      </c>
      <c r="H278" s="56"/>
      <c r="I278" s="63">
        <v>2029.2</v>
      </c>
      <c r="J278" s="58">
        <v>1988.41</v>
      </c>
      <c r="K278" s="33">
        <f t="shared" si="12"/>
        <v>0</v>
      </c>
      <c r="L278" s="69">
        <f t="shared" si="13"/>
        <v>0</v>
      </c>
      <c r="M278" s="59">
        <v>3</v>
      </c>
      <c r="N278" s="60"/>
    </row>
    <row r="279" spans="1:14" s="29" customFormat="1" ht="33.75" customHeight="1">
      <c r="A279" s="83">
        <v>819</v>
      </c>
      <c r="B279" s="36">
        <v>1039325</v>
      </c>
      <c r="C279" s="44" t="s">
        <v>600</v>
      </c>
      <c r="D279" s="35" t="s">
        <v>40</v>
      </c>
      <c r="E279" s="35" t="s">
        <v>601</v>
      </c>
      <c r="F279" s="35" t="s">
        <v>602</v>
      </c>
      <c r="G279" s="32" t="s">
        <v>29</v>
      </c>
      <c r="H279" s="56"/>
      <c r="I279" s="57">
        <v>1534.4</v>
      </c>
      <c r="J279" s="58">
        <v>1398.6</v>
      </c>
      <c r="K279" s="33">
        <f t="shared" si="12"/>
        <v>0</v>
      </c>
      <c r="L279" s="69">
        <f t="shared" si="13"/>
        <v>0</v>
      </c>
      <c r="M279" s="59">
        <v>3</v>
      </c>
      <c r="N279" s="60"/>
    </row>
    <row r="280" spans="1:14" s="29" customFormat="1" ht="33.75" customHeight="1">
      <c r="A280" s="83">
        <v>822</v>
      </c>
      <c r="B280" s="36">
        <v>1039331</v>
      </c>
      <c r="C280" s="38" t="s">
        <v>603</v>
      </c>
      <c r="D280" s="31" t="s">
        <v>40</v>
      </c>
      <c r="E280" s="31" t="s">
        <v>81</v>
      </c>
      <c r="F280" s="31" t="s">
        <v>88</v>
      </c>
      <c r="G280" s="32" t="s">
        <v>29</v>
      </c>
      <c r="H280" s="56"/>
      <c r="I280" s="63">
        <v>1108</v>
      </c>
      <c r="J280" s="58">
        <v>1085.95</v>
      </c>
      <c r="K280" s="33">
        <f t="shared" si="12"/>
        <v>0</v>
      </c>
      <c r="L280" s="69">
        <f t="shared" si="13"/>
        <v>0</v>
      </c>
      <c r="M280" s="59">
        <v>3</v>
      </c>
      <c r="N280" s="60"/>
    </row>
    <row r="281" spans="1:14" s="29" customFormat="1" ht="33.75" customHeight="1">
      <c r="A281" s="83">
        <v>825</v>
      </c>
      <c r="B281" s="36">
        <v>1039230</v>
      </c>
      <c r="C281" s="38" t="s">
        <v>604</v>
      </c>
      <c r="D281" s="31" t="s">
        <v>40</v>
      </c>
      <c r="E281" s="31" t="s">
        <v>605</v>
      </c>
      <c r="F281" s="31" t="s">
        <v>606</v>
      </c>
      <c r="G281" s="32" t="s">
        <v>29</v>
      </c>
      <c r="H281" s="56"/>
      <c r="I281" s="63">
        <v>1108</v>
      </c>
      <c r="J281" s="58">
        <v>1073.76</v>
      </c>
      <c r="K281" s="33">
        <f t="shared" si="12"/>
        <v>0</v>
      </c>
      <c r="L281" s="69">
        <f t="shared" si="13"/>
        <v>0</v>
      </c>
      <c r="M281" s="59">
        <v>3</v>
      </c>
      <c r="N281" s="60"/>
    </row>
    <row r="282" spans="1:14" s="29" customFormat="1" ht="33.75" customHeight="1">
      <c r="A282" s="83">
        <v>830</v>
      </c>
      <c r="B282" s="36">
        <v>1039339</v>
      </c>
      <c r="C282" s="38" t="s">
        <v>607</v>
      </c>
      <c r="D282" s="31" t="s">
        <v>40</v>
      </c>
      <c r="E282" s="31" t="s">
        <v>81</v>
      </c>
      <c r="F282" s="31" t="s">
        <v>608</v>
      </c>
      <c r="G282" s="32" t="s">
        <v>29</v>
      </c>
      <c r="H282" s="56"/>
      <c r="I282" s="63">
        <v>1108</v>
      </c>
      <c r="J282" s="58">
        <v>1083.73</v>
      </c>
      <c r="K282" s="33">
        <f t="shared" si="12"/>
        <v>0</v>
      </c>
      <c r="L282" s="69">
        <f t="shared" si="13"/>
        <v>0</v>
      </c>
      <c r="M282" s="59">
        <v>3</v>
      </c>
      <c r="N282" s="60"/>
    </row>
    <row r="283" spans="1:14" s="29" customFormat="1" ht="33.75" customHeight="1">
      <c r="A283" s="83">
        <v>842</v>
      </c>
      <c r="B283" s="36">
        <v>1014051</v>
      </c>
      <c r="C283" s="38" t="s">
        <v>609</v>
      </c>
      <c r="D283" s="31" t="s">
        <v>37</v>
      </c>
      <c r="E283" s="31" t="s">
        <v>610</v>
      </c>
      <c r="F283" s="31" t="s">
        <v>611</v>
      </c>
      <c r="G283" s="32" t="s">
        <v>29</v>
      </c>
      <c r="H283" s="56"/>
      <c r="I283" s="57">
        <v>10699</v>
      </c>
      <c r="J283" s="58">
        <v>10344.86</v>
      </c>
      <c r="K283" s="33">
        <f t="shared" si="12"/>
        <v>0</v>
      </c>
      <c r="L283" s="69">
        <f t="shared" si="13"/>
        <v>0</v>
      </c>
      <c r="M283" s="59">
        <v>2</v>
      </c>
      <c r="N283" s="60"/>
    </row>
    <row r="284" spans="1:14" s="29" customFormat="1" ht="33.75" customHeight="1">
      <c r="A284" s="83">
        <v>843</v>
      </c>
      <c r="B284" s="36">
        <v>1014052</v>
      </c>
      <c r="C284" s="38" t="s">
        <v>609</v>
      </c>
      <c r="D284" s="31" t="s">
        <v>37</v>
      </c>
      <c r="E284" s="31" t="s">
        <v>612</v>
      </c>
      <c r="F284" s="31" t="s">
        <v>611</v>
      </c>
      <c r="G284" s="32" t="s">
        <v>29</v>
      </c>
      <c r="H284" s="56"/>
      <c r="I284" s="63">
        <v>19699.5</v>
      </c>
      <c r="J284" s="58">
        <v>18980.47</v>
      </c>
      <c r="K284" s="33">
        <f t="shared" si="12"/>
        <v>0</v>
      </c>
      <c r="L284" s="69">
        <f t="shared" si="13"/>
        <v>0</v>
      </c>
      <c r="M284" s="59">
        <v>2</v>
      </c>
      <c r="N284" s="60"/>
    </row>
    <row r="285" spans="1:14" s="29" customFormat="1" ht="33.75" customHeight="1">
      <c r="A285" s="83">
        <v>856</v>
      </c>
      <c r="B285" s="36">
        <v>1014020</v>
      </c>
      <c r="C285" s="38" t="s">
        <v>613</v>
      </c>
      <c r="D285" s="31" t="s">
        <v>40</v>
      </c>
      <c r="E285" s="31" t="s">
        <v>614</v>
      </c>
      <c r="F285" s="31" t="s">
        <v>615</v>
      </c>
      <c r="G285" s="32" t="s">
        <v>29</v>
      </c>
      <c r="H285" s="56"/>
      <c r="I285" s="57">
        <v>2050.9</v>
      </c>
      <c r="J285" s="58">
        <v>1969.07</v>
      </c>
      <c r="K285" s="33">
        <f t="shared" si="12"/>
        <v>0</v>
      </c>
      <c r="L285" s="69">
        <f t="shared" si="13"/>
        <v>0</v>
      </c>
      <c r="M285" s="59">
        <v>3</v>
      </c>
      <c r="N285" s="60"/>
    </row>
    <row r="286" spans="1:14" s="29" customFormat="1" ht="33.75" customHeight="1">
      <c r="A286" s="83">
        <v>859</v>
      </c>
      <c r="B286" s="36">
        <v>3162001</v>
      </c>
      <c r="C286" s="41" t="s">
        <v>616</v>
      </c>
      <c r="D286" s="42" t="s">
        <v>137</v>
      </c>
      <c r="E286" s="42" t="s">
        <v>617</v>
      </c>
      <c r="F286" s="42" t="s">
        <v>525</v>
      </c>
      <c r="G286" s="32" t="s">
        <v>29</v>
      </c>
      <c r="H286" s="56"/>
      <c r="I286" s="57">
        <v>149.1</v>
      </c>
      <c r="J286" s="58">
        <v>117.51</v>
      </c>
      <c r="K286" s="33">
        <f t="shared" si="12"/>
        <v>0</v>
      </c>
      <c r="L286" s="69">
        <f t="shared" si="13"/>
        <v>0</v>
      </c>
      <c r="M286" s="59">
        <v>3</v>
      </c>
      <c r="N286" s="60"/>
    </row>
    <row r="287" spans="1:14" s="29" customFormat="1" ht="33.75" customHeight="1">
      <c r="A287" s="84">
        <v>876</v>
      </c>
      <c r="B287" s="30">
        <v>1059121</v>
      </c>
      <c r="C287" s="34" t="s">
        <v>618</v>
      </c>
      <c r="D287" s="34" t="s">
        <v>37</v>
      </c>
      <c r="E287" s="34" t="s">
        <v>619</v>
      </c>
      <c r="F287" s="34" t="s">
        <v>620</v>
      </c>
      <c r="G287" s="32" t="s">
        <v>29</v>
      </c>
      <c r="H287" s="56"/>
      <c r="I287" s="57">
        <v>935.3</v>
      </c>
      <c r="J287" s="58">
        <v>935.3</v>
      </c>
      <c r="K287" s="33">
        <f t="shared" si="12"/>
        <v>0</v>
      </c>
      <c r="L287" s="69">
        <f t="shared" si="13"/>
        <v>0</v>
      </c>
      <c r="M287" s="59">
        <v>1</v>
      </c>
      <c r="N287" s="60"/>
    </row>
    <row r="288" spans="1:14" s="29" customFormat="1" ht="33.75" customHeight="1">
      <c r="A288" s="84">
        <v>881</v>
      </c>
      <c r="B288" s="30">
        <v>1087715</v>
      </c>
      <c r="C288" s="31" t="s">
        <v>621</v>
      </c>
      <c r="D288" s="31" t="s">
        <v>68</v>
      </c>
      <c r="E288" s="31" t="s">
        <v>622</v>
      </c>
      <c r="F288" s="31" t="s">
        <v>623</v>
      </c>
      <c r="G288" s="32" t="s">
        <v>29</v>
      </c>
      <c r="H288" s="56"/>
      <c r="I288" s="57">
        <v>17229.8</v>
      </c>
      <c r="J288" s="58">
        <v>17229.8</v>
      </c>
      <c r="K288" s="33">
        <f t="shared" si="12"/>
        <v>0</v>
      </c>
      <c r="L288" s="69">
        <f t="shared" si="13"/>
        <v>0</v>
      </c>
      <c r="M288" s="59">
        <v>1</v>
      </c>
      <c r="N288" s="60"/>
    </row>
    <row r="289" spans="1:14" s="29" customFormat="1" ht="33.75" customHeight="1">
      <c r="A289" s="84">
        <v>882</v>
      </c>
      <c r="B289" s="30">
        <v>1087710</v>
      </c>
      <c r="C289" s="31" t="s">
        <v>621</v>
      </c>
      <c r="D289" s="31" t="s">
        <v>68</v>
      </c>
      <c r="E289" s="31" t="s">
        <v>624</v>
      </c>
      <c r="F289" s="31" t="s">
        <v>623</v>
      </c>
      <c r="G289" s="32" t="s">
        <v>29</v>
      </c>
      <c r="H289" s="56"/>
      <c r="I289" s="57">
        <v>4897.2</v>
      </c>
      <c r="J289" s="58">
        <v>4897.2</v>
      </c>
      <c r="K289" s="33">
        <f t="shared" si="12"/>
        <v>0</v>
      </c>
      <c r="L289" s="69">
        <f t="shared" si="13"/>
        <v>0</v>
      </c>
      <c r="M289" s="59">
        <v>1</v>
      </c>
      <c r="N289" s="60"/>
    </row>
    <row r="290" spans="1:14" s="29" customFormat="1" ht="33.75" customHeight="1">
      <c r="A290" s="84">
        <v>883</v>
      </c>
      <c r="B290" s="30">
        <v>1087711</v>
      </c>
      <c r="C290" s="31" t="s">
        <v>621</v>
      </c>
      <c r="D290" s="31" t="s">
        <v>68</v>
      </c>
      <c r="E290" s="31" t="s">
        <v>625</v>
      </c>
      <c r="F290" s="31" t="s">
        <v>623</v>
      </c>
      <c r="G290" s="32" t="s">
        <v>29</v>
      </c>
      <c r="H290" s="56"/>
      <c r="I290" s="57">
        <v>2778.7</v>
      </c>
      <c r="J290" s="58">
        <v>2778.7</v>
      </c>
      <c r="K290" s="33">
        <f t="shared" si="12"/>
        <v>0</v>
      </c>
      <c r="L290" s="69">
        <f t="shared" si="13"/>
        <v>0</v>
      </c>
      <c r="M290" s="59">
        <v>1</v>
      </c>
      <c r="N290" s="60"/>
    </row>
    <row r="291" spans="1:14" s="29" customFormat="1" ht="33.75" customHeight="1">
      <c r="A291" s="84">
        <v>884</v>
      </c>
      <c r="B291" s="30">
        <v>9087565</v>
      </c>
      <c r="C291" s="31" t="s">
        <v>626</v>
      </c>
      <c r="D291" s="31" t="s">
        <v>627</v>
      </c>
      <c r="E291" s="31" t="s">
        <v>628</v>
      </c>
      <c r="F291" s="31" t="s">
        <v>629</v>
      </c>
      <c r="G291" s="32" t="s">
        <v>29</v>
      </c>
      <c r="H291" s="56"/>
      <c r="I291" s="57">
        <v>734.9</v>
      </c>
      <c r="J291" s="58">
        <v>734.9</v>
      </c>
      <c r="K291" s="33">
        <f t="shared" si="12"/>
        <v>0</v>
      </c>
      <c r="L291" s="69">
        <f t="shared" si="13"/>
        <v>0</v>
      </c>
      <c r="M291" s="59">
        <v>1</v>
      </c>
      <c r="N291" s="60"/>
    </row>
    <row r="292" spans="1:14" s="29" customFormat="1" ht="24">
      <c r="A292" s="84">
        <v>885</v>
      </c>
      <c r="B292" s="30">
        <v>9087566</v>
      </c>
      <c r="C292" s="31" t="s">
        <v>626</v>
      </c>
      <c r="D292" s="31" t="s">
        <v>627</v>
      </c>
      <c r="E292" s="31" t="s">
        <v>630</v>
      </c>
      <c r="F292" s="31" t="s">
        <v>629</v>
      </c>
      <c r="G292" s="32" t="s">
        <v>29</v>
      </c>
      <c r="H292" s="56"/>
      <c r="I292" s="57">
        <v>1469.7</v>
      </c>
      <c r="J292" s="58">
        <v>1469.7</v>
      </c>
      <c r="K292" s="33">
        <f>H292*I292</f>
        <v>0</v>
      </c>
      <c r="L292" s="69">
        <f>H292*J292</f>
        <v>0</v>
      </c>
      <c r="M292" s="59">
        <v>1</v>
      </c>
      <c r="N292" s="60"/>
    </row>
    <row r="293" spans="1:14" s="29" customFormat="1" ht="24">
      <c r="A293" s="84">
        <v>886</v>
      </c>
      <c r="B293" s="30">
        <v>9087567</v>
      </c>
      <c r="C293" s="31" t="s">
        <v>626</v>
      </c>
      <c r="D293" s="31" t="s">
        <v>627</v>
      </c>
      <c r="E293" s="31" t="s">
        <v>631</v>
      </c>
      <c r="F293" s="31" t="s">
        <v>629</v>
      </c>
      <c r="G293" s="32" t="s">
        <v>29</v>
      </c>
      <c r="H293" s="56"/>
      <c r="I293" s="57">
        <v>2462.9</v>
      </c>
      <c r="J293" s="58">
        <v>2462.9</v>
      </c>
      <c r="K293" s="33">
        <f aca="true" t="shared" si="14" ref="K293:K333">H293*I293</f>
        <v>0</v>
      </c>
      <c r="L293" s="69">
        <f aca="true" t="shared" si="15" ref="L293:L333">H293*J293</f>
        <v>0</v>
      </c>
      <c r="M293" s="59">
        <v>1</v>
      </c>
      <c r="N293" s="60"/>
    </row>
    <row r="294" spans="1:14" s="29" customFormat="1" ht="24">
      <c r="A294" s="84">
        <v>887</v>
      </c>
      <c r="B294" s="30">
        <v>9087568</v>
      </c>
      <c r="C294" s="31" t="s">
        <v>626</v>
      </c>
      <c r="D294" s="31" t="s">
        <v>627</v>
      </c>
      <c r="E294" s="31" t="s">
        <v>632</v>
      </c>
      <c r="F294" s="31" t="s">
        <v>633</v>
      </c>
      <c r="G294" s="32" t="s">
        <v>29</v>
      </c>
      <c r="H294" s="56"/>
      <c r="I294" s="57">
        <v>2493.5</v>
      </c>
      <c r="J294" s="58">
        <v>2493.5</v>
      </c>
      <c r="K294" s="33">
        <f t="shared" si="14"/>
        <v>0</v>
      </c>
      <c r="L294" s="69">
        <f t="shared" si="15"/>
        <v>0</v>
      </c>
      <c r="M294" s="59">
        <v>1</v>
      </c>
      <c r="N294" s="60"/>
    </row>
    <row r="295" spans="1:14" s="29" customFormat="1" ht="24">
      <c r="A295" s="83">
        <v>891</v>
      </c>
      <c r="B295" s="36">
        <v>9087200</v>
      </c>
      <c r="C295" s="38" t="s">
        <v>634</v>
      </c>
      <c r="D295" s="31" t="s">
        <v>627</v>
      </c>
      <c r="E295" s="31" t="s">
        <v>635</v>
      </c>
      <c r="F295" s="31" t="s">
        <v>636</v>
      </c>
      <c r="G295" s="32" t="s">
        <v>29</v>
      </c>
      <c r="H295" s="56"/>
      <c r="I295" s="57">
        <v>2462.9</v>
      </c>
      <c r="J295" s="58">
        <v>2362.66</v>
      </c>
      <c r="K295" s="33">
        <f t="shared" si="14"/>
        <v>0</v>
      </c>
      <c r="L295" s="69">
        <f t="shared" si="15"/>
        <v>0</v>
      </c>
      <c r="M295" s="59">
        <v>3</v>
      </c>
      <c r="N295" s="60"/>
    </row>
    <row r="296" spans="1:14" s="29" customFormat="1" ht="24">
      <c r="A296" s="83">
        <v>892</v>
      </c>
      <c r="B296" s="36">
        <v>9087201</v>
      </c>
      <c r="C296" s="38" t="s">
        <v>634</v>
      </c>
      <c r="D296" s="31" t="s">
        <v>627</v>
      </c>
      <c r="E296" s="31" t="s">
        <v>637</v>
      </c>
      <c r="F296" s="31" t="s">
        <v>636</v>
      </c>
      <c r="G296" s="32" t="s">
        <v>29</v>
      </c>
      <c r="H296" s="56"/>
      <c r="I296" s="57">
        <v>734.9</v>
      </c>
      <c r="J296" s="58">
        <v>707.05</v>
      </c>
      <c r="K296" s="33">
        <f t="shared" si="14"/>
        <v>0</v>
      </c>
      <c r="L296" s="69">
        <f t="shared" si="15"/>
        <v>0</v>
      </c>
      <c r="M296" s="59">
        <v>3</v>
      </c>
      <c r="N296" s="60"/>
    </row>
    <row r="297" spans="1:14" s="29" customFormat="1" ht="24">
      <c r="A297" s="83">
        <v>893</v>
      </c>
      <c r="B297" s="36">
        <v>9087202</v>
      </c>
      <c r="C297" s="38" t="s">
        <v>634</v>
      </c>
      <c r="D297" s="31" t="s">
        <v>627</v>
      </c>
      <c r="E297" s="31" t="s">
        <v>638</v>
      </c>
      <c r="F297" s="31" t="s">
        <v>636</v>
      </c>
      <c r="G297" s="32" t="s">
        <v>29</v>
      </c>
      <c r="H297" s="56"/>
      <c r="I297" s="57">
        <v>1469.7</v>
      </c>
      <c r="J297" s="58">
        <v>1410.32</v>
      </c>
      <c r="K297" s="33">
        <f t="shared" si="14"/>
        <v>0</v>
      </c>
      <c r="L297" s="69">
        <f t="shared" si="15"/>
        <v>0</v>
      </c>
      <c r="M297" s="59">
        <v>3</v>
      </c>
      <c r="N297" s="60"/>
    </row>
    <row r="298" spans="1:14" s="29" customFormat="1" ht="24">
      <c r="A298" s="83">
        <v>894</v>
      </c>
      <c r="B298" s="36">
        <v>9087203</v>
      </c>
      <c r="C298" s="38" t="s">
        <v>634</v>
      </c>
      <c r="D298" s="31" t="s">
        <v>627</v>
      </c>
      <c r="E298" s="31" t="s">
        <v>639</v>
      </c>
      <c r="F298" s="31" t="s">
        <v>636</v>
      </c>
      <c r="G298" s="32" t="s">
        <v>29</v>
      </c>
      <c r="H298" s="56"/>
      <c r="I298" s="57">
        <v>2493.5</v>
      </c>
      <c r="J298" s="58">
        <v>2399.5</v>
      </c>
      <c r="K298" s="33">
        <f t="shared" si="14"/>
        <v>0</v>
      </c>
      <c r="L298" s="69">
        <f t="shared" si="15"/>
        <v>0</v>
      </c>
      <c r="M298" s="59">
        <v>3</v>
      </c>
      <c r="N298" s="60"/>
    </row>
    <row r="299" spans="1:14" s="29" customFormat="1" ht="24">
      <c r="A299" s="83">
        <v>895</v>
      </c>
      <c r="B299" s="36">
        <v>1087650</v>
      </c>
      <c r="C299" s="38" t="s">
        <v>640</v>
      </c>
      <c r="D299" s="31" t="s">
        <v>68</v>
      </c>
      <c r="E299" s="31" t="s">
        <v>641</v>
      </c>
      <c r="F299" s="31" t="s">
        <v>88</v>
      </c>
      <c r="G299" s="32" t="s">
        <v>29</v>
      </c>
      <c r="H299" s="56"/>
      <c r="I299" s="57">
        <v>330.2</v>
      </c>
      <c r="J299" s="58">
        <v>323.63</v>
      </c>
      <c r="K299" s="33">
        <f t="shared" si="14"/>
        <v>0</v>
      </c>
      <c r="L299" s="69">
        <f t="shared" si="15"/>
        <v>0</v>
      </c>
      <c r="M299" s="59">
        <v>3</v>
      </c>
      <c r="N299" s="60"/>
    </row>
    <row r="300" spans="1:14" s="29" customFormat="1" ht="24">
      <c r="A300" s="83">
        <v>896</v>
      </c>
      <c r="B300" s="36">
        <v>1087651</v>
      </c>
      <c r="C300" s="38" t="s">
        <v>640</v>
      </c>
      <c r="D300" s="31" t="s">
        <v>68</v>
      </c>
      <c r="E300" s="31" t="s">
        <v>642</v>
      </c>
      <c r="F300" s="31" t="s">
        <v>88</v>
      </c>
      <c r="G300" s="32" t="s">
        <v>29</v>
      </c>
      <c r="H300" s="56"/>
      <c r="I300" s="57">
        <v>502.3</v>
      </c>
      <c r="J300" s="58">
        <v>492.45</v>
      </c>
      <c r="K300" s="33">
        <f t="shared" si="14"/>
        <v>0</v>
      </c>
      <c r="L300" s="69">
        <f t="shared" si="15"/>
        <v>0</v>
      </c>
      <c r="M300" s="59">
        <v>3</v>
      </c>
      <c r="N300" s="60"/>
    </row>
    <row r="301" spans="1:14" s="29" customFormat="1" ht="24">
      <c r="A301" s="83">
        <v>897</v>
      </c>
      <c r="B301" s="36">
        <v>1087530</v>
      </c>
      <c r="C301" s="38" t="s">
        <v>643</v>
      </c>
      <c r="D301" s="31" t="s">
        <v>98</v>
      </c>
      <c r="E301" s="31" t="s">
        <v>644</v>
      </c>
      <c r="F301" s="31" t="s">
        <v>33</v>
      </c>
      <c r="G301" s="32" t="s">
        <v>29</v>
      </c>
      <c r="H301" s="56"/>
      <c r="I301" s="57">
        <v>185.1</v>
      </c>
      <c r="J301" s="58">
        <v>179.84</v>
      </c>
      <c r="K301" s="33">
        <f t="shared" si="14"/>
        <v>0</v>
      </c>
      <c r="L301" s="69">
        <f t="shared" si="15"/>
        <v>0</v>
      </c>
      <c r="M301" s="59">
        <v>3</v>
      </c>
      <c r="N301" s="60"/>
    </row>
    <row r="302" spans="1:14" s="29" customFormat="1" ht="24">
      <c r="A302" s="83">
        <v>898</v>
      </c>
      <c r="B302" s="36">
        <v>1087553</v>
      </c>
      <c r="C302" s="38" t="s">
        <v>643</v>
      </c>
      <c r="D302" s="31" t="s">
        <v>68</v>
      </c>
      <c r="E302" s="31" t="s">
        <v>528</v>
      </c>
      <c r="F302" s="31" t="s">
        <v>33</v>
      </c>
      <c r="G302" s="32" t="s">
        <v>29</v>
      </c>
      <c r="H302" s="56"/>
      <c r="I302" s="57">
        <v>165.1</v>
      </c>
      <c r="J302" s="58">
        <v>160.91</v>
      </c>
      <c r="K302" s="33">
        <f t="shared" si="14"/>
        <v>0</v>
      </c>
      <c r="L302" s="69">
        <f t="shared" si="15"/>
        <v>0</v>
      </c>
      <c r="M302" s="59">
        <v>3</v>
      </c>
      <c r="N302" s="60"/>
    </row>
    <row r="303" spans="1:14" s="29" customFormat="1" ht="24">
      <c r="A303" s="83">
        <v>901</v>
      </c>
      <c r="B303" s="36">
        <v>1086876</v>
      </c>
      <c r="C303" s="37" t="s">
        <v>645</v>
      </c>
      <c r="D303" s="34" t="s">
        <v>37</v>
      </c>
      <c r="E303" s="34" t="s">
        <v>646</v>
      </c>
      <c r="F303" s="34" t="s">
        <v>45</v>
      </c>
      <c r="G303" s="32" t="s">
        <v>29</v>
      </c>
      <c r="H303" s="56"/>
      <c r="I303" s="63">
        <v>211.8</v>
      </c>
      <c r="J303" s="58">
        <v>206.51</v>
      </c>
      <c r="K303" s="33">
        <f t="shared" si="14"/>
        <v>0</v>
      </c>
      <c r="L303" s="69">
        <f t="shared" si="15"/>
        <v>0</v>
      </c>
      <c r="M303" s="59">
        <v>2</v>
      </c>
      <c r="N303" s="60"/>
    </row>
    <row r="304" spans="1:14" s="29" customFormat="1" ht="24">
      <c r="A304" s="83">
        <v>902</v>
      </c>
      <c r="B304" s="36">
        <v>1084210</v>
      </c>
      <c r="C304" s="38" t="s">
        <v>647</v>
      </c>
      <c r="D304" s="31" t="s">
        <v>37</v>
      </c>
      <c r="E304" s="31" t="s">
        <v>59</v>
      </c>
      <c r="F304" s="31" t="s">
        <v>33</v>
      </c>
      <c r="G304" s="32" t="s">
        <v>29</v>
      </c>
      <c r="H304" s="56"/>
      <c r="I304" s="57">
        <v>76.4</v>
      </c>
      <c r="J304" s="58">
        <v>74.73</v>
      </c>
      <c r="K304" s="33">
        <f t="shared" si="14"/>
        <v>0</v>
      </c>
      <c r="L304" s="69">
        <f t="shared" si="15"/>
        <v>0</v>
      </c>
      <c r="M304" s="59">
        <v>3</v>
      </c>
      <c r="N304" s="60"/>
    </row>
    <row r="305" spans="1:14" s="29" customFormat="1" ht="24">
      <c r="A305" s="83">
        <v>903</v>
      </c>
      <c r="B305" s="36">
        <v>1084521</v>
      </c>
      <c r="C305" s="38" t="s">
        <v>647</v>
      </c>
      <c r="D305" s="31" t="s">
        <v>37</v>
      </c>
      <c r="E305" s="31" t="s">
        <v>77</v>
      </c>
      <c r="F305" s="31" t="s">
        <v>33</v>
      </c>
      <c r="G305" s="32" t="s">
        <v>29</v>
      </c>
      <c r="H305" s="56"/>
      <c r="I305" s="57">
        <v>170.1</v>
      </c>
      <c r="J305" s="58">
        <v>165.27</v>
      </c>
      <c r="K305" s="33">
        <f t="shared" si="14"/>
        <v>0</v>
      </c>
      <c r="L305" s="69">
        <f t="shared" si="15"/>
        <v>0</v>
      </c>
      <c r="M305" s="59">
        <v>3</v>
      </c>
      <c r="N305" s="60"/>
    </row>
    <row r="306" spans="1:14" s="29" customFormat="1" ht="36">
      <c r="A306" s="83">
        <v>904</v>
      </c>
      <c r="B306" s="36">
        <v>3084513</v>
      </c>
      <c r="C306" s="38" t="s">
        <v>648</v>
      </c>
      <c r="D306" s="31" t="s">
        <v>42</v>
      </c>
      <c r="E306" s="31" t="s">
        <v>649</v>
      </c>
      <c r="F306" s="31" t="s">
        <v>650</v>
      </c>
      <c r="G306" s="32" t="s">
        <v>29</v>
      </c>
      <c r="H306" s="56"/>
      <c r="I306" s="57">
        <v>383.7</v>
      </c>
      <c r="J306" s="58">
        <v>364.63</v>
      </c>
      <c r="K306" s="33">
        <f t="shared" si="14"/>
        <v>0</v>
      </c>
      <c r="L306" s="69">
        <f t="shared" si="15"/>
        <v>0</v>
      </c>
      <c r="M306" s="59">
        <v>3</v>
      </c>
      <c r="N306" s="60"/>
    </row>
    <row r="307" spans="1:14" s="29" customFormat="1" ht="24">
      <c r="A307" s="83">
        <v>910</v>
      </c>
      <c r="B307" s="36">
        <v>3084532</v>
      </c>
      <c r="C307" s="38" t="s">
        <v>651</v>
      </c>
      <c r="D307" s="31" t="s">
        <v>137</v>
      </c>
      <c r="E307" s="31" t="s">
        <v>652</v>
      </c>
      <c r="F307" s="31" t="s">
        <v>653</v>
      </c>
      <c r="G307" s="32" t="s">
        <v>29</v>
      </c>
      <c r="H307" s="56"/>
      <c r="I307" s="57">
        <v>418.2</v>
      </c>
      <c r="J307" s="58">
        <v>404.86</v>
      </c>
      <c r="K307" s="33">
        <f t="shared" si="14"/>
        <v>0</v>
      </c>
      <c r="L307" s="69">
        <f t="shared" si="15"/>
        <v>0</v>
      </c>
      <c r="M307" s="59">
        <v>2</v>
      </c>
      <c r="N307" s="60"/>
    </row>
    <row r="308" spans="1:14" s="29" customFormat="1" ht="60">
      <c r="A308" s="83">
        <v>912</v>
      </c>
      <c r="B308" s="36">
        <v>3084501</v>
      </c>
      <c r="C308" s="38" t="s">
        <v>654</v>
      </c>
      <c r="D308" s="31" t="s">
        <v>42</v>
      </c>
      <c r="E308" s="31" t="s">
        <v>655</v>
      </c>
      <c r="F308" s="31" t="s">
        <v>656</v>
      </c>
      <c r="G308" s="32" t="s">
        <v>29</v>
      </c>
      <c r="H308" s="56"/>
      <c r="I308" s="57">
        <v>404.8</v>
      </c>
      <c r="J308" s="58">
        <v>382.58</v>
      </c>
      <c r="K308" s="33">
        <f t="shared" si="14"/>
        <v>0</v>
      </c>
      <c r="L308" s="69">
        <f t="shared" si="15"/>
        <v>0</v>
      </c>
      <c r="M308" s="59">
        <v>2</v>
      </c>
      <c r="N308" s="60"/>
    </row>
    <row r="309" spans="1:14" s="29" customFormat="1" ht="60">
      <c r="A309" s="83">
        <v>913</v>
      </c>
      <c r="B309" s="36">
        <v>1084500</v>
      </c>
      <c r="C309" s="38" t="s">
        <v>657</v>
      </c>
      <c r="D309" s="31" t="s">
        <v>658</v>
      </c>
      <c r="E309" s="31" t="s">
        <v>659</v>
      </c>
      <c r="F309" s="31" t="s">
        <v>660</v>
      </c>
      <c r="G309" s="32" t="s">
        <v>29</v>
      </c>
      <c r="H309" s="56"/>
      <c r="I309" s="57">
        <v>346.4</v>
      </c>
      <c r="J309" s="58">
        <v>325.65</v>
      </c>
      <c r="K309" s="33">
        <f t="shared" si="14"/>
        <v>0</v>
      </c>
      <c r="L309" s="69">
        <f t="shared" si="15"/>
        <v>0</v>
      </c>
      <c r="M309" s="59">
        <v>3</v>
      </c>
      <c r="N309" s="60"/>
    </row>
    <row r="310" spans="1:14" s="29" customFormat="1" ht="24">
      <c r="A310" s="83">
        <v>915</v>
      </c>
      <c r="B310" s="36">
        <v>1084080</v>
      </c>
      <c r="C310" s="38" t="s">
        <v>661</v>
      </c>
      <c r="D310" s="31" t="s">
        <v>37</v>
      </c>
      <c r="E310" s="31" t="s">
        <v>154</v>
      </c>
      <c r="F310" s="31" t="s">
        <v>112</v>
      </c>
      <c r="G310" s="32" t="s">
        <v>29</v>
      </c>
      <c r="H310" s="56"/>
      <c r="I310" s="57">
        <v>145.4</v>
      </c>
      <c r="J310" s="58">
        <v>119.24</v>
      </c>
      <c r="K310" s="33">
        <f t="shared" si="14"/>
        <v>0</v>
      </c>
      <c r="L310" s="69">
        <f t="shared" si="15"/>
        <v>0</v>
      </c>
      <c r="M310" s="59">
        <v>3</v>
      </c>
      <c r="N310" s="60"/>
    </row>
    <row r="311" spans="1:14" s="29" customFormat="1" ht="24">
      <c r="A311" s="83">
        <v>916</v>
      </c>
      <c r="B311" s="36">
        <v>1084081</v>
      </c>
      <c r="C311" s="38" t="s">
        <v>661</v>
      </c>
      <c r="D311" s="31" t="s">
        <v>37</v>
      </c>
      <c r="E311" s="31" t="s">
        <v>155</v>
      </c>
      <c r="F311" s="31" t="s">
        <v>112</v>
      </c>
      <c r="G311" s="32" t="s">
        <v>29</v>
      </c>
      <c r="H311" s="56"/>
      <c r="I311" s="57">
        <v>310.8</v>
      </c>
      <c r="J311" s="58">
        <v>258.62</v>
      </c>
      <c r="K311" s="33">
        <f t="shared" si="14"/>
        <v>0</v>
      </c>
      <c r="L311" s="69">
        <f t="shared" si="15"/>
        <v>0</v>
      </c>
      <c r="M311" s="59">
        <v>3</v>
      </c>
      <c r="N311" s="60"/>
    </row>
    <row r="312" spans="1:14" s="29" customFormat="1" ht="24">
      <c r="A312" s="83">
        <v>917</v>
      </c>
      <c r="B312" s="36">
        <v>1084082</v>
      </c>
      <c r="C312" s="38" t="s">
        <v>661</v>
      </c>
      <c r="D312" s="31" t="s">
        <v>37</v>
      </c>
      <c r="E312" s="31" t="s">
        <v>77</v>
      </c>
      <c r="F312" s="31" t="s">
        <v>112</v>
      </c>
      <c r="G312" s="32" t="s">
        <v>29</v>
      </c>
      <c r="H312" s="56"/>
      <c r="I312" s="57">
        <v>573.1</v>
      </c>
      <c r="J312" s="58">
        <v>476.88</v>
      </c>
      <c r="K312" s="33">
        <f t="shared" si="14"/>
        <v>0</v>
      </c>
      <c r="L312" s="69">
        <f t="shared" si="15"/>
        <v>0</v>
      </c>
      <c r="M312" s="59">
        <v>3</v>
      </c>
      <c r="N312" s="60"/>
    </row>
    <row r="313" spans="1:14" s="29" customFormat="1" ht="24">
      <c r="A313" s="83">
        <v>919</v>
      </c>
      <c r="B313" s="36">
        <v>1084550</v>
      </c>
      <c r="C313" s="38" t="s">
        <v>662</v>
      </c>
      <c r="D313" s="31" t="s">
        <v>37</v>
      </c>
      <c r="E313" s="31" t="s">
        <v>154</v>
      </c>
      <c r="F313" s="31" t="s">
        <v>574</v>
      </c>
      <c r="G313" s="32" t="s">
        <v>29</v>
      </c>
      <c r="H313" s="56"/>
      <c r="I313" s="57">
        <v>145.4</v>
      </c>
      <c r="J313" s="58">
        <v>142.11</v>
      </c>
      <c r="K313" s="33">
        <f t="shared" si="14"/>
        <v>0</v>
      </c>
      <c r="L313" s="69">
        <f t="shared" si="15"/>
        <v>0</v>
      </c>
      <c r="M313" s="59">
        <v>2</v>
      </c>
      <c r="N313" s="60"/>
    </row>
    <row r="314" spans="1:14" s="29" customFormat="1" ht="24">
      <c r="A314" s="83">
        <v>920</v>
      </c>
      <c r="B314" s="36">
        <v>1084551</v>
      </c>
      <c r="C314" s="38" t="s">
        <v>662</v>
      </c>
      <c r="D314" s="31" t="s">
        <v>37</v>
      </c>
      <c r="E314" s="31" t="s">
        <v>155</v>
      </c>
      <c r="F314" s="31" t="s">
        <v>574</v>
      </c>
      <c r="G314" s="32" t="s">
        <v>29</v>
      </c>
      <c r="H314" s="56"/>
      <c r="I314" s="57">
        <v>310.8</v>
      </c>
      <c r="J314" s="58">
        <v>303.62</v>
      </c>
      <c r="K314" s="33">
        <f t="shared" si="14"/>
        <v>0</v>
      </c>
      <c r="L314" s="69">
        <f t="shared" si="15"/>
        <v>0</v>
      </c>
      <c r="M314" s="59">
        <v>2</v>
      </c>
      <c r="N314" s="60"/>
    </row>
    <row r="315" spans="1:14" s="29" customFormat="1" ht="24">
      <c r="A315" s="83">
        <v>921</v>
      </c>
      <c r="B315" s="36">
        <v>1084552</v>
      </c>
      <c r="C315" s="38" t="s">
        <v>662</v>
      </c>
      <c r="D315" s="31" t="s">
        <v>37</v>
      </c>
      <c r="E315" s="31" t="s">
        <v>77</v>
      </c>
      <c r="F315" s="31" t="s">
        <v>574</v>
      </c>
      <c r="G315" s="32" t="s">
        <v>29</v>
      </c>
      <c r="H315" s="56"/>
      <c r="I315" s="57">
        <v>573.1</v>
      </c>
      <c r="J315" s="58">
        <v>559.63</v>
      </c>
      <c r="K315" s="33">
        <f t="shared" si="14"/>
        <v>0</v>
      </c>
      <c r="L315" s="69">
        <f t="shared" si="15"/>
        <v>0</v>
      </c>
      <c r="M315" s="59">
        <v>2</v>
      </c>
      <c r="N315" s="60"/>
    </row>
    <row r="316" spans="1:14" s="29" customFormat="1" ht="24">
      <c r="A316" s="83">
        <v>922</v>
      </c>
      <c r="B316" s="36">
        <v>1084825</v>
      </c>
      <c r="C316" s="38" t="s">
        <v>663</v>
      </c>
      <c r="D316" s="31" t="s">
        <v>37</v>
      </c>
      <c r="E316" s="31" t="s">
        <v>77</v>
      </c>
      <c r="F316" s="31" t="s">
        <v>39</v>
      </c>
      <c r="G316" s="32" t="s">
        <v>29</v>
      </c>
      <c r="H316" s="56"/>
      <c r="I316" s="57">
        <v>573.1</v>
      </c>
      <c r="J316" s="58">
        <v>520.43</v>
      </c>
      <c r="K316" s="33">
        <f t="shared" si="14"/>
        <v>0</v>
      </c>
      <c r="L316" s="69">
        <f t="shared" si="15"/>
        <v>0</v>
      </c>
      <c r="M316" s="59">
        <v>3</v>
      </c>
      <c r="N316" s="60"/>
    </row>
    <row r="317" spans="1:14" s="29" customFormat="1" ht="24">
      <c r="A317" s="83">
        <v>923</v>
      </c>
      <c r="B317" s="36">
        <v>1084826</v>
      </c>
      <c r="C317" s="38" t="s">
        <v>663</v>
      </c>
      <c r="D317" s="31" t="s">
        <v>37</v>
      </c>
      <c r="E317" s="31" t="s">
        <v>155</v>
      </c>
      <c r="F317" s="31" t="s">
        <v>39</v>
      </c>
      <c r="G317" s="32" t="s">
        <v>29</v>
      </c>
      <c r="H317" s="56"/>
      <c r="I317" s="57">
        <v>310.8</v>
      </c>
      <c r="J317" s="58">
        <v>282.24</v>
      </c>
      <c r="K317" s="33">
        <f t="shared" si="14"/>
        <v>0</v>
      </c>
      <c r="L317" s="69">
        <f t="shared" si="15"/>
        <v>0</v>
      </c>
      <c r="M317" s="59">
        <v>3</v>
      </c>
      <c r="N317" s="60"/>
    </row>
    <row r="318" spans="1:14" s="29" customFormat="1" ht="24">
      <c r="A318" s="83">
        <v>924</v>
      </c>
      <c r="B318" s="36">
        <v>1084827</v>
      </c>
      <c r="C318" s="38" t="s">
        <v>663</v>
      </c>
      <c r="D318" s="31" t="s">
        <v>37</v>
      </c>
      <c r="E318" s="31" t="s">
        <v>154</v>
      </c>
      <c r="F318" s="31" t="s">
        <v>39</v>
      </c>
      <c r="G318" s="32" t="s">
        <v>29</v>
      </c>
      <c r="H318" s="56"/>
      <c r="I318" s="57">
        <v>145.4</v>
      </c>
      <c r="J318" s="58">
        <v>132.04</v>
      </c>
      <c r="K318" s="33">
        <f t="shared" si="14"/>
        <v>0</v>
      </c>
      <c r="L318" s="69">
        <f t="shared" si="15"/>
        <v>0</v>
      </c>
      <c r="M318" s="59">
        <v>3</v>
      </c>
      <c r="N318" s="60"/>
    </row>
    <row r="319" spans="1:14" s="29" customFormat="1" ht="24">
      <c r="A319" s="83">
        <v>929</v>
      </c>
      <c r="B319" s="36">
        <v>1084715</v>
      </c>
      <c r="C319" s="38" t="s">
        <v>664</v>
      </c>
      <c r="D319" s="31" t="s">
        <v>40</v>
      </c>
      <c r="E319" s="31" t="s">
        <v>147</v>
      </c>
      <c r="F319" s="31" t="s">
        <v>43</v>
      </c>
      <c r="G319" s="32" t="s">
        <v>29</v>
      </c>
      <c r="H319" s="56"/>
      <c r="I319" s="57">
        <v>1853.4</v>
      </c>
      <c r="J319" s="58">
        <v>1560.75</v>
      </c>
      <c r="K319" s="33">
        <f t="shared" si="14"/>
        <v>0</v>
      </c>
      <c r="L319" s="69">
        <f t="shared" si="15"/>
        <v>0</v>
      </c>
      <c r="M319" s="59">
        <v>2</v>
      </c>
      <c r="N319" s="60"/>
    </row>
    <row r="320" spans="1:14" s="29" customFormat="1" ht="24">
      <c r="A320" s="83">
        <v>930</v>
      </c>
      <c r="B320" s="36">
        <v>1084716</v>
      </c>
      <c r="C320" s="38" t="s">
        <v>664</v>
      </c>
      <c r="D320" s="31" t="s">
        <v>40</v>
      </c>
      <c r="E320" s="31" t="s">
        <v>148</v>
      </c>
      <c r="F320" s="31" t="s">
        <v>43</v>
      </c>
      <c r="G320" s="32" t="s">
        <v>29</v>
      </c>
      <c r="H320" s="56"/>
      <c r="I320" s="57">
        <v>480.1</v>
      </c>
      <c r="J320" s="58">
        <v>404.29</v>
      </c>
      <c r="K320" s="33">
        <f t="shared" si="14"/>
        <v>0</v>
      </c>
      <c r="L320" s="69">
        <f t="shared" si="15"/>
        <v>0</v>
      </c>
      <c r="M320" s="59">
        <v>2</v>
      </c>
      <c r="N320" s="60"/>
    </row>
    <row r="321" spans="1:14" s="29" customFormat="1" ht="24">
      <c r="A321" s="83">
        <v>931</v>
      </c>
      <c r="B321" s="36">
        <v>1084717</v>
      </c>
      <c r="C321" s="38" t="s">
        <v>664</v>
      </c>
      <c r="D321" s="31" t="s">
        <v>40</v>
      </c>
      <c r="E321" s="31" t="s">
        <v>665</v>
      </c>
      <c r="F321" s="31" t="s">
        <v>43</v>
      </c>
      <c r="G321" s="32" t="s">
        <v>29</v>
      </c>
      <c r="H321" s="56"/>
      <c r="I321" s="57">
        <v>1168.8</v>
      </c>
      <c r="J321" s="58">
        <v>984.25</v>
      </c>
      <c r="K321" s="33">
        <f t="shared" si="14"/>
        <v>0</v>
      </c>
      <c r="L321" s="69">
        <f t="shared" si="15"/>
        <v>0</v>
      </c>
      <c r="M321" s="59">
        <v>2</v>
      </c>
      <c r="N321" s="60"/>
    </row>
    <row r="322" spans="1:14" s="29" customFormat="1" ht="24">
      <c r="A322" s="84">
        <v>932</v>
      </c>
      <c r="B322" s="30">
        <v>1084700</v>
      </c>
      <c r="C322" s="31" t="s">
        <v>666</v>
      </c>
      <c r="D322" s="31" t="s">
        <v>40</v>
      </c>
      <c r="E322" s="31" t="s">
        <v>83</v>
      </c>
      <c r="F322" s="31" t="s">
        <v>667</v>
      </c>
      <c r="G322" s="32" t="s">
        <v>29</v>
      </c>
      <c r="H322" s="56"/>
      <c r="I322" s="57">
        <v>282.5</v>
      </c>
      <c r="J322" s="58">
        <v>282.5</v>
      </c>
      <c r="K322" s="33">
        <f t="shared" si="14"/>
        <v>0</v>
      </c>
      <c r="L322" s="69">
        <f t="shared" si="15"/>
        <v>0</v>
      </c>
      <c r="M322" s="59">
        <v>1</v>
      </c>
      <c r="N322" s="60"/>
    </row>
    <row r="323" spans="1:14" s="29" customFormat="1" ht="24">
      <c r="A323" s="84">
        <v>933</v>
      </c>
      <c r="B323" s="30">
        <v>1084701</v>
      </c>
      <c r="C323" s="31" t="s">
        <v>666</v>
      </c>
      <c r="D323" s="31" t="s">
        <v>40</v>
      </c>
      <c r="E323" s="31" t="s">
        <v>80</v>
      </c>
      <c r="F323" s="31" t="s">
        <v>667</v>
      </c>
      <c r="G323" s="32" t="s">
        <v>29</v>
      </c>
      <c r="H323" s="56"/>
      <c r="I323" s="57">
        <v>655.2</v>
      </c>
      <c r="J323" s="58">
        <v>655.2</v>
      </c>
      <c r="K323" s="33">
        <f t="shared" si="14"/>
        <v>0</v>
      </c>
      <c r="L323" s="69">
        <f t="shared" si="15"/>
        <v>0</v>
      </c>
      <c r="M323" s="59">
        <v>1</v>
      </c>
      <c r="N323" s="60"/>
    </row>
    <row r="324" spans="1:14" s="29" customFormat="1" ht="24">
      <c r="A324" s="84">
        <v>934</v>
      </c>
      <c r="B324" s="30">
        <v>1084702</v>
      </c>
      <c r="C324" s="31" t="s">
        <v>666</v>
      </c>
      <c r="D324" s="31" t="s">
        <v>40</v>
      </c>
      <c r="E324" s="31" t="s">
        <v>134</v>
      </c>
      <c r="F324" s="31" t="s">
        <v>667</v>
      </c>
      <c r="G324" s="32" t="s">
        <v>29</v>
      </c>
      <c r="H324" s="56"/>
      <c r="I324" s="57">
        <v>1162.4</v>
      </c>
      <c r="J324" s="58">
        <v>1162.4</v>
      </c>
      <c r="K324" s="33">
        <f t="shared" si="14"/>
        <v>0</v>
      </c>
      <c r="L324" s="69">
        <f t="shared" si="15"/>
        <v>0</v>
      </c>
      <c r="M324" s="59">
        <v>1</v>
      </c>
      <c r="N324" s="60"/>
    </row>
    <row r="325" spans="1:14" s="29" customFormat="1" ht="24">
      <c r="A325" s="83">
        <v>939</v>
      </c>
      <c r="B325" s="36">
        <v>1084750</v>
      </c>
      <c r="C325" s="38" t="s">
        <v>668</v>
      </c>
      <c r="D325" s="31" t="s">
        <v>98</v>
      </c>
      <c r="E325" s="31" t="s">
        <v>67</v>
      </c>
      <c r="F325" s="31" t="s">
        <v>43</v>
      </c>
      <c r="G325" s="32" t="s">
        <v>29</v>
      </c>
      <c r="H325" s="56"/>
      <c r="I325" s="57">
        <v>776.4</v>
      </c>
      <c r="J325" s="58">
        <v>653.81</v>
      </c>
      <c r="K325" s="33">
        <f t="shared" si="14"/>
        <v>0</v>
      </c>
      <c r="L325" s="69">
        <f t="shared" si="15"/>
        <v>0</v>
      </c>
      <c r="M325" s="59">
        <v>3</v>
      </c>
      <c r="N325" s="60"/>
    </row>
    <row r="326" spans="1:14" s="29" customFormat="1" ht="24">
      <c r="A326" s="83">
        <v>940</v>
      </c>
      <c r="B326" s="36">
        <v>1084612</v>
      </c>
      <c r="C326" s="38" t="s">
        <v>669</v>
      </c>
      <c r="D326" s="31" t="s">
        <v>98</v>
      </c>
      <c r="E326" s="31" t="s">
        <v>67</v>
      </c>
      <c r="F326" s="31" t="s">
        <v>584</v>
      </c>
      <c r="G326" s="32" t="s">
        <v>29</v>
      </c>
      <c r="H326" s="56"/>
      <c r="I326" s="57">
        <v>776.4</v>
      </c>
      <c r="J326" s="58">
        <v>734.55</v>
      </c>
      <c r="K326" s="33">
        <f t="shared" si="14"/>
        <v>0</v>
      </c>
      <c r="L326" s="69">
        <f t="shared" si="15"/>
        <v>0</v>
      </c>
      <c r="M326" s="59">
        <v>3</v>
      </c>
      <c r="N326" s="60"/>
    </row>
    <row r="327" spans="1:14" s="29" customFormat="1" ht="24">
      <c r="A327" s="83">
        <v>947</v>
      </c>
      <c r="B327" s="36">
        <v>1084505</v>
      </c>
      <c r="C327" s="38" t="s">
        <v>670</v>
      </c>
      <c r="D327" s="31" t="s">
        <v>40</v>
      </c>
      <c r="E327" s="31" t="s">
        <v>671</v>
      </c>
      <c r="F327" s="31" t="s">
        <v>672</v>
      </c>
      <c r="G327" s="32" t="s">
        <v>29</v>
      </c>
      <c r="H327" s="56"/>
      <c r="I327" s="57">
        <v>687.5</v>
      </c>
      <c r="J327" s="58">
        <v>666.26</v>
      </c>
      <c r="K327" s="33">
        <f t="shared" si="14"/>
        <v>0</v>
      </c>
      <c r="L327" s="69">
        <f t="shared" si="15"/>
        <v>0</v>
      </c>
      <c r="M327" s="59">
        <v>3</v>
      </c>
      <c r="N327" s="60"/>
    </row>
    <row r="328" spans="1:14" s="29" customFormat="1" ht="24">
      <c r="A328" s="83">
        <v>948</v>
      </c>
      <c r="B328" s="36">
        <v>1084506</v>
      </c>
      <c r="C328" s="38" t="s">
        <v>670</v>
      </c>
      <c r="D328" s="31" t="s">
        <v>40</v>
      </c>
      <c r="E328" s="31" t="s">
        <v>673</v>
      </c>
      <c r="F328" s="31" t="s">
        <v>672</v>
      </c>
      <c r="G328" s="32" t="s">
        <v>29</v>
      </c>
      <c r="H328" s="56"/>
      <c r="I328" s="57">
        <v>1258.1</v>
      </c>
      <c r="J328" s="58">
        <v>1219.22</v>
      </c>
      <c r="K328" s="33">
        <f t="shared" si="14"/>
        <v>0</v>
      </c>
      <c r="L328" s="69">
        <f t="shared" si="15"/>
        <v>0</v>
      </c>
      <c r="M328" s="59">
        <v>3</v>
      </c>
      <c r="N328" s="60"/>
    </row>
    <row r="329" spans="1:14" s="29" customFormat="1" ht="24">
      <c r="A329" s="83">
        <v>950</v>
      </c>
      <c r="B329" s="36">
        <v>1084508</v>
      </c>
      <c r="C329" s="38" t="s">
        <v>670</v>
      </c>
      <c r="D329" s="31" t="s">
        <v>40</v>
      </c>
      <c r="E329" s="31" t="s">
        <v>674</v>
      </c>
      <c r="F329" s="31" t="s">
        <v>672</v>
      </c>
      <c r="G329" s="32" t="s">
        <v>29</v>
      </c>
      <c r="H329" s="56"/>
      <c r="I329" s="57">
        <v>2432.7</v>
      </c>
      <c r="J329" s="58">
        <v>2357.53</v>
      </c>
      <c r="K329" s="33">
        <f t="shared" si="14"/>
        <v>0</v>
      </c>
      <c r="L329" s="69">
        <f t="shared" si="15"/>
        <v>0</v>
      </c>
      <c r="M329" s="59">
        <v>3</v>
      </c>
      <c r="N329" s="60"/>
    </row>
    <row r="330" spans="1:14" s="29" customFormat="1" ht="24">
      <c r="A330" s="83">
        <v>957</v>
      </c>
      <c r="B330" s="36">
        <v>1084517</v>
      </c>
      <c r="C330" s="41" t="s">
        <v>675</v>
      </c>
      <c r="D330" s="42" t="s">
        <v>40</v>
      </c>
      <c r="E330" s="42" t="s">
        <v>673</v>
      </c>
      <c r="F330" s="42" t="s">
        <v>676</v>
      </c>
      <c r="G330" s="32" t="s">
        <v>29</v>
      </c>
      <c r="H330" s="56"/>
      <c r="I330" s="57">
        <v>1258.1</v>
      </c>
      <c r="J330" s="58">
        <v>1175.19</v>
      </c>
      <c r="K330" s="33">
        <f t="shared" si="14"/>
        <v>0</v>
      </c>
      <c r="L330" s="69">
        <f t="shared" si="15"/>
        <v>0</v>
      </c>
      <c r="M330" s="59">
        <v>3</v>
      </c>
      <c r="N330" s="60"/>
    </row>
    <row r="331" spans="1:14" s="29" customFormat="1" ht="24">
      <c r="A331" s="83">
        <v>958</v>
      </c>
      <c r="B331" s="36">
        <v>1084518</v>
      </c>
      <c r="C331" s="41" t="s">
        <v>675</v>
      </c>
      <c r="D331" s="42" t="s">
        <v>40</v>
      </c>
      <c r="E331" s="42" t="s">
        <v>671</v>
      </c>
      <c r="F331" s="42" t="s">
        <v>676</v>
      </c>
      <c r="G331" s="32" t="s">
        <v>29</v>
      </c>
      <c r="H331" s="56"/>
      <c r="I331" s="57">
        <v>687.5</v>
      </c>
      <c r="J331" s="58">
        <v>642.19</v>
      </c>
      <c r="K331" s="33">
        <f t="shared" si="14"/>
        <v>0</v>
      </c>
      <c r="L331" s="69">
        <f t="shared" si="15"/>
        <v>0</v>
      </c>
      <c r="M331" s="59">
        <v>3</v>
      </c>
      <c r="N331" s="60"/>
    </row>
    <row r="332" spans="1:14" s="29" customFormat="1" ht="24">
      <c r="A332" s="83">
        <v>959</v>
      </c>
      <c r="B332" s="36">
        <v>1084519</v>
      </c>
      <c r="C332" s="41" t="s">
        <v>675</v>
      </c>
      <c r="D332" s="42" t="s">
        <v>40</v>
      </c>
      <c r="E332" s="42" t="s">
        <v>674</v>
      </c>
      <c r="F332" s="42" t="s">
        <v>676</v>
      </c>
      <c r="G332" s="32" t="s">
        <v>29</v>
      </c>
      <c r="H332" s="56"/>
      <c r="I332" s="57">
        <v>2432.7</v>
      </c>
      <c r="J332" s="58">
        <v>2272.39</v>
      </c>
      <c r="K332" s="33">
        <f t="shared" si="14"/>
        <v>0</v>
      </c>
      <c r="L332" s="69">
        <f t="shared" si="15"/>
        <v>0</v>
      </c>
      <c r="M332" s="59">
        <v>3</v>
      </c>
      <c r="N332" s="60"/>
    </row>
    <row r="333" spans="1:14" s="29" customFormat="1" ht="48">
      <c r="A333" s="83">
        <v>972</v>
      </c>
      <c r="B333" s="36">
        <v>1084305</v>
      </c>
      <c r="C333" s="37" t="s">
        <v>141</v>
      </c>
      <c r="D333" s="34" t="s">
        <v>98</v>
      </c>
      <c r="E333" s="34" t="s">
        <v>585</v>
      </c>
      <c r="F333" s="34" t="s">
        <v>142</v>
      </c>
      <c r="G333" s="32" t="s">
        <v>29</v>
      </c>
      <c r="H333" s="56"/>
      <c r="I333" s="57">
        <v>2542.3</v>
      </c>
      <c r="J333" s="58">
        <v>2186.8</v>
      </c>
      <c r="K333" s="33">
        <f t="shared" si="14"/>
        <v>0</v>
      </c>
      <c r="L333" s="69">
        <f t="shared" si="15"/>
        <v>0</v>
      </c>
      <c r="M333" s="59">
        <v>3</v>
      </c>
      <c r="N333" s="60"/>
    </row>
    <row r="334" spans="1:14" s="29" customFormat="1" ht="24">
      <c r="A334" s="83">
        <v>973</v>
      </c>
      <c r="B334" s="36">
        <v>1084736</v>
      </c>
      <c r="C334" s="38" t="s">
        <v>677</v>
      </c>
      <c r="D334" s="31" t="s">
        <v>98</v>
      </c>
      <c r="E334" s="31" t="s">
        <v>678</v>
      </c>
      <c r="F334" s="31" t="s">
        <v>584</v>
      </c>
      <c r="G334" s="32" t="s">
        <v>29</v>
      </c>
      <c r="H334" s="56"/>
      <c r="I334" s="57">
        <v>1577.8</v>
      </c>
      <c r="J334" s="58">
        <v>1429.1</v>
      </c>
      <c r="K334" s="33">
        <f>H334*I334</f>
        <v>0</v>
      </c>
      <c r="L334" s="69">
        <f>H334*J334</f>
        <v>0</v>
      </c>
      <c r="M334" s="59">
        <v>3</v>
      </c>
      <c r="N334" s="60"/>
    </row>
    <row r="335" spans="1:14" s="29" customFormat="1" ht="24">
      <c r="A335" s="83">
        <v>974</v>
      </c>
      <c r="B335" s="36">
        <v>1084738</v>
      </c>
      <c r="C335" s="38" t="s">
        <v>677</v>
      </c>
      <c r="D335" s="31" t="s">
        <v>98</v>
      </c>
      <c r="E335" s="31" t="s">
        <v>679</v>
      </c>
      <c r="F335" s="31" t="s">
        <v>584</v>
      </c>
      <c r="G335" s="32" t="s">
        <v>29</v>
      </c>
      <c r="H335" s="56"/>
      <c r="I335" s="57">
        <v>2372.8</v>
      </c>
      <c r="J335" s="58">
        <v>2041</v>
      </c>
      <c r="K335" s="33">
        <f aca="true" t="shared" si="16" ref="K335:K361">H335*I335</f>
        <v>0</v>
      </c>
      <c r="L335" s="69">
        <f aca="true" t="shared" si="17" ref="L335:L361">H335*J335</f>
        <v>0</v>
      </c>
      <c r="M335" s="59">
        <v>3</v>
      </c>
      <c r="N335" s="60"/>
    </row>
    <row r="336" spans="1:14" s="29" customFormat="1" ht="24">
      <c r="A336" s="83">
        <v>975</v>
      </c>
      <c r="B336" s="36">
        <v>1084745</v>
      </c>
      <c r="C336" s="38" t="s">
        <v>677</v>
      </c>
      <c r="D336" s="31" t="s">
        <v>98</v>
      </c>
      <c r="E336" s="31" t="s">
        <v>680</v>
      </c>
      <c r="F336" s="31" t="s">
        <v>584</v>
      </c>
      <c r="G336" s="32" t="s">
        <v>29</v>
      </c>
      <c r="H336" s="56"/>
      <c r="I336" s="57">
        <v>4745.7</v>
      </c>
      <c r="J336" s="58">
        <v>3316.4</v>
      </c>
      <c r="K336" s="33">
        <f t="shared" si="16"/>
        <v>0</v>
      </c>
      <c r="L336" s="69">
        <f t="shared" si="17"/>
        <v>0</v>
      </c>
      <c r="M336" s="59">
        <v>3</v>
      </c>
      <c r="N336" s="60"/>
    </row>
    <row r="337" spans="1:14" s="29" customFormat="1" ht="24">
      <c r="A337" s="83">
        <v>976</v>
      </c>
      <c r="B337" s="36">
        <v>1085320</v>
      </c>
      <c r="C337" s="37" t="s">
        <v>681</v>
      </c>
      <c r="D337" s="34" t="s">
        <v>37</v>
      </c>
      <c r="E337" s="34" t="s">
        <v>682</v>
      </c>
      <c r="F337" s="34" t="s">
        <v>63</v>
      </c>
      <c r="G337" s="32" t="s">
        <v>29</v>
      </c>
      <c r="H337" s="56"/>
      <c r="I337" s="57">
        <v>160.5</v>
      </c>
      <c r="J337" s="58">
        <v>147.68</v>
      </c>
      <c r="K337" s="33">
        <f t="shared" si="16"/>
        <v>0</v>
      </c>
      <c r="L337" s="69">
        <f t="shared" si="17"/>
        <v>0</v>
      </c>
      <c r="M337" s="59">
        <v>3</v>
      </c>
      <c r="N337" s="60"/>
    </row>
    <row r="338" spans="1:14" s="29" customFormat="1" ht="48">
      <c r="A338" s="84">
        <v>977</v>
      </c>
      <c r="B338" s="30">
        <v>1085212</v>
      </c>
      <c r="C338" s="31" t="s">
        <v>683</v>
      </c>
      <c r="D338" s="31" t="s">
        <v>37</v>
      </c>
      <c r="E338" s="31" t="s">
        <v>684</v>
      </c>
      <c r="F338" s="31" t="s">
        <v>685</v>
      </c>
      <c r="G338" s="32" t="s">
        <v>29</v>
      </c>
      <c r="H338" s="56"/>
      <c r="I338" s="57">
        <v>2286.6</v>
      </c>
      <c r="J338" s="58">
        <v>2286.6</v>
      </c>
      <c r="K338" s="33">
        <f t="shared" si="16"/>
        <v>0</v>
      </c>
      <c r="L338" s="69">
        <f t="shared" si="17"/>
        <v>0</v>
      </c>
      <c r="M338" s="59">
        <v>1</v>
      </c>
      <c r="N338" s="60"/>
    </row>
    <row r="339" spans="1:14" s="29" customFormat="1" ht="24">
      <c r="A339" s="83">
        <v>982</v>
      </c>
      <c r="B339" s="36">
        <v>1085350</v>
      </c>
      <c r="C339" s="38" t="s">
        <v>686</v>
      </c>
      <c r="D339" s="31" t="s">
        <v>37</v>
      </c>
      <c r="E339" s="31" t="s">
        <v>687</v>
      </c>
      <c r="F339" s="31" t="s">
        <v>688</v>
      </c>
      <c r="G339" s="32" t="s">
        <v>29</v>
      </c>
      <c r="H339" s="56"/>
      <c r="I339" s="57">
        <v>469.2</v>
      </c>
      <c r="J339" s="58">
        <v>459.86</v>
      </c>
      <c r="K339" s="33">
        <f t="shared" si="16"/>
        <v>0</v>
      </c>
      <c r="L339" s="69">
        <f t="shared" si="17"/>
        <v>0</v>
      </c>
      <c r="M339" s="59">
        <v>3</v>
      </c>
      <c r="N339" s="60"/>
    </row>
    <row r="340" spans="1:14" s="29" customFormat="1" ht="24">
      <c r="A340" s="83">
        <v>983</v>
      </c>
      <c r="B340" s="36">
        <v>1149040</v>
      </c>
      <c r="C340" s="38" t="s">
        <v>689</v>
      </c>
      <c r="D340" s="31" t="s">
        <v>37</v>
      </c>
      <c r="E340" s="31" t="s">
        <v>81</v>
      </c>
      <c r="F340" s="31" t="s">
        <v>56</v>
      </c>
      <c r="G340" s="32" t="s">
        <v>29</v>
      </c>
      <c r="H340" s="56"/>
      <c r="I340" s="57">
        <v>295.6</v>
      </c>
      <c r="J340" s="58">
        <v>406</v>
      </c>
      <c r="K340" s="33">
        <f t="shared" si="16"/>
        <v>0</v>
      </c>
      <c r="L340" s="69">
        <f t="shared" si="17"/>
        <v>0</v>
      </c>
      <c r="M340" s="59">
        <v>3</v>
      </c>
      <c r="N340" s="60"/>
    </row>
    <row r="341" spans="1:14" s="29" customFormat="1" ht="36">
      <c r="A341" s="83">
        <v>984</v>
      </c>
      <c r="B341" s="36">
        <v>1085344</v>
      </c>
      <c r="C341" s="37" t="s">
        <v>690</v>
      </c>
      <c r="D341" s="34" t="s">
        <v>68</v>
      </c>
      <c r="E341" s="34" t="s">
        <v>99</v>
      </c>
      <c r="F341" s="34" t="s">
        <v>691</v>
      </c>
      <c r="G341" s="32" t="s">
        <v>29</v>
      </c>
      <c r="H341" s="56"/>
      <c r="I341" s="63">
        <v>589.9</v>
      </c>
      <c r="J341" s="93">
        <v>554.7</v>
      </c>
      <c r="K341" s="33">
        <f t="shared" si="16"/>
        <v>0</v>
      </c>
      <c r="L341" s="69">
        <f t="shared" si="17"/>
        <v>0</v>
      </c>
      <c r="M341" s="59">
        <v>2</v>
      </c>
      <c r="N341" s="60"/>
    </row>
    <row r="342" spans="1:14" s="29" customFormat="1" ht="36">
      <c r="A342" s="83">
        <v>985</v>
      </c>
      <c r="B342" s="36">
        <v>1085348</v>
      </c>
      <c r="C342" s="37" t="s">
        <v>690</v>
      </c>
      <c r="D342" s="34" t="s">
        <v>68</v>
      </c>
      <c r="E342" s="34" t="s">
        <v>100</v>
      </c>
      <c r="F342" s="34" t="s">
        <v>691</v>
      </c>
      <c r="G342" s="32" t="s">
        <v>29</v>
      </c>
      <c r="H342" s="56"/>
      <c r="I342" s="63">
        <v>1152.4</v>
      </c>
      <c r="J342" s="93">
        <v>1079.9</v>
      </c>
      <c r="K342" s="33">
        <f t="shared" si="16"/>
        <v>0</v>
      </c>
      <c r="L342" s="69">
        <f t="shared" si="17"/>
        <v>0</v>
      </c>
      <c r="M342" s="59">
        <v>2</v>
      </c>
      <c r="N342" s="60"/>
    </row>
    <row r="343" spans="1:14" s="29" customFormat="1" ht="36">
      <c r="A343" s="83">
        <v>986</v>
      </c>
      <c r="B343" s="36">
        <v>1085349</v>
      </c>
      <c r="C343" s="37" t="s">
        <v>690</v>
      </c>
      <c r="D343" s="34" t="s">
        <v>68</v>
      </c>
      <c r="E343" s="34" t="s">
        <v>692</v>
      </c>
      <c r="F343" s="34" t="s">
        <v>691</v>
      </c>
      <c r="G343" s="32" t="s">
        <v>29</v>
      </c>
      <c r="H343" s="56"/>
      <c r="I343" s="63">
        <v>2005</v>
      </c>
      <c r="J343" s="93">
        <v>1879.7</v>
      </c>
      <c r="K343" s="33">
        <f t="shared" si="16"/>
        <v>0</v>
      </c>
      <c r="L343" s="69">
        <f t="shared" si="17"/>
        <v>0</v>
      </c>
      <c r="M343" s="59">
        <v>2</v>
      </c>
      <c r="N343" s="60"/>
    </row>
    <row r="344" spans="1:14" s="29" customFormat="1" ht="24">
      <c r="A344" s="83">
        <v>1008</v>
      </c>
      <c r="B344" s="36">
        <v>1086296</v>
      </c>
      <c r="C344" s="37" t="s">
        <v>145</v>
      </c>
      <c r="D344" s="34" t="s">
        <v>37</v>
      </c>
      <c r="E344" s="34" t="s">
        <v>693</v>
      </c>
      <c r="F344" s="34" t="s">
        <v>33</v>
      </c>
      <c r="G344" s="32" t="s">
        <v>29</v>
      </c>
      <c r="H344" s="56"/>
      <c r="I344" s="57">
        <v>1360.6</v>
      </c>
      <c r="J344" s="58">
        <v>1238.28</v>
      </c>
      <c r="K344" s="33">
        <f t="shared" si="16"/>
        <v>0</v>
      </c>
      <c r="L344" s="69">
        <f t="shared" si="17"/>
        <v>0</v>
      </c>
      <c r="M344" s="59">
        <v>3</v>
      </c>
      <c r="N344" s="60"/>
    </row>
    <row r="345" spans="1:14" s="29" customFormat="1" ht="24">
      <c r="A345" s="83">
        <v>1012</v>
      </c>
      <c r="B345" s="36">
        <v>1070056</v>
      </c>
      <c r="C345" s="38" t="s">
        <v>694</v>
      </c>
      <c r="D345" s="31" t="s">
        <v>128</v>
      </c>
      <c r="E345" s="31" t="s">
        <v>695</v>
      </c>
      <c r="F345" s="31" t="s">
        <v>39</v>
      </c>
      <c r="G345" s="32" t="s">
        <v>29</v>
      </c>
      <c r="H345" s="56"/>
      <c r="I345" s="57">
        <v>105.1</v>
      </c>
      <c r="J345" s="58">
        <v>95.13</v>
      </c>
      <c r="K345" s="33">
        <f t="shared" si="16"/>
        <v>0</v>
      </c>
      <c r="L345" s="69">
        <f t="shared" si="17"/>
        <v>0</v>
      </c>
      <c r="M345" s="59">
        <v>3</v>
      </c>
      <c r="N345" s="60"/>
    </row>
    <row r="346" spans="1:14" s="29" customFormat="1" ht="24">
      <c r="A346" s="83">
        <v>1013</v>
      </c>
      <c r="B346" s="36">
        <v>1070850</v>
      </c>
      <c r="C346" s="38" t="s">
        <v>696</v>
      </c>
      <c r="D346" s="31" t="s">
        <v>119</v>
      </c>
      <c r="E346" s="31" t="s">
        <v>697</v>
      </c>
      <c r="F346" s="31" t="s">
        <v>33</v>
      </c>
      <c r="G346" s="32" t="s">
        <v>29</v>
      </c>
      <c r="H346" s="56"/>
      <c r="I346" s="57">
        <v>109</v>
      </c>
      <c r="J346" s="58">
        <v>106.16</v>
      </c>
      <c r="K346" s="33">
        <f t="shared" si="16"/>
        <v>0</v>
      </c>
      <c r="L346" s="69">
        <f t="shared" si="17"/>
        <v>0</v>
      </c>
      <c r="M346" s="59">
        <v>3</v>
      </c>
      <c r="N346" s="60"/>
    </row>
    <row r="347" spans="1:14" s="29" customFormat="1" ht="24">
      <c r="A347" s="83">
        <v>1014</v>
      </c>
      <c r="B347" s="36">
        <v>1070851</v>
      </c>
      <c r="C347" s="38" t="s">
        <v>696</v>
      </c>
      <c r="D347" s="31" t="s">
        <v>119</v>
      </c>
      <c r="E347" s="31" t="s">
        <v>698</v>
      </c>
      <c r="F347" s="31" t="s">
        <v>33</v>
      </c>
      <c r="G347" s="32" t="s">
        <v>29</v>
      </c>
      <c r="H347" s="56"/>
      <c r="I347" s="57">
        <v>374.6</v>
      </c>
      <c r="J347" s="58">
        <v>363.96</v>
      </c>
      <c r="K347" s="33">
        <f t="shared" si="16"/>
        <v>0</v>
      </c>
      <c r="L347" s="69">
        <f t="shared" si="17"/>
        <v>0</v>
      </c>
      <c r="M347" s="59">
        <v>3</v>
      </c>
      <c r="N347" s="60"/>
    </row>
    <row r="348" spans="1:14" s="29" customFormat="1" ht="24">
      <c r="A348" s="83">
        <v>1019</v>
      </c>
      <c r="B348" s="36">
        <v>1070800</v>
      </c>
      <c r="C348" s="38" t="s">
        <v>699</v>
      </c>
      <c r="D348" s="31" t="s">
        <v>37</v>
      </c>
      <c r="E348" s="31" t="s">
        <v>700</v>
      </c>
      <c r="F348" s="31" t="s">
        <v>56</v>
      </c>
      <c r="G348" s="32" t="s">
        <v>29</v>
      </c>
      <c r="H348" s="56"/>
      <c r="I348" s="57">
        <v>222.1</v>
      </c>
      <c r="J348" s="58">
        <v>213.84</v>
      </c>
      <c r="K348" s="33">
        <f t="shared" si="16"/>
        <v>0</v>
      </c>
      <c r="L348" s="69">
        <f t="shared" si="17"/>
        <v>0</v>
      </c>
      <c r="M348" s="59">
        <v>3</v>
      </c>
      <c r="N348" s="60"/>
    </row>
    <row r="349" spans="1:14" s="29" customFormat="1" ht="24">
      <c r="A349" s="83">
        <v>1020</v>
      </c>
      <c r="B349" s="36">
        <v>1070801</v>
      </c>
      <c r="C349" s="38" t="s">
        <v>699</v>
      </c>
      <c r="D349" s="31" t="s">
        <v>37</v>
      </c>
      <c r="E349" s="31" t="s">
        <v>38</v>
      </c>
      <c r="F349" s="31" t="s">
        <v>56</v>
      </c>
      <c r="G349" s="32" t="s">
        <v>29</v>
      </c>
      <c r="H349" s="56"/>
      <c r="I349" s="57">
        <v>450.8</v>
      </c>
      <c r="J349" s="58">
        <v>433.04</v>
      </c>
      <c r="K349" s="33">
        <f t="shared" si="16"/>
        <v>0</v>
      </c>
      <c r="L349" s="69">
        <f t="shared" si="17"/>
        <v>0</v>
      </c>
      <c r="M349" s="59">
        <v>3</v>
      </c>
      <c r="N349" s="60"/>
    </row>
    <row r="350" spans="1:14" s="29" customFormat="1" ht="24">
      <c r="A350" s="83">
        <v>1023</v>
      </c>
      <c r="B350" s="36">
        <v>1070650</v>
      </c>
      <c r="C350" s="37" t="s">
        <v>701</v>
      </c>
      <c r="D350" s="34" t="s">
        <v>98</v>
      </c>
      <c r="E350" s="34" t="s">
        <v>702</v>
      </c>
      <c r="F350" s="34" t="s">
        <v>584</v>
      </c>
      <c r="G350" s="32" t="s">
        <v>29</v>
      </c>
      <c r="H350" s="56"/>
      <c r="I350" s="57">
        <v>3270.6</v>
      </c>
      <c r="J350" s="58">
        <v>2663.3</v>
      </c>
      <c r="K350" s="33">
        <f t="shared" si="16"/>
        <v>0</v>
      </c>
      <c r="L350" s="69">
        <f t="shared" si="17"/>
        <v>0</v>
      </c>
      <c r="M350" s="59">
        <v>3</v>
      </c>
      <c r="N350" s="60"/>
    </row>
    <row r="351" spans="1:14" s="29" customFormat="1" ht="24">
      <c r="A351" s="83">
        <v>1024</v>
      </c>
      <c r="B351" s="36">
        <v>1070651</v>
      </c>
      <c r="C351" s="37" t="s">
        <v>701</v>
      </c>
      <c r="D351" s="34" t="s">
        <v>98</v>
      </c>
      <c r="E351" s="34" t="s">
        <v>703</v>
      </c>
      <c r="F351" s="34" t="s">
        <v>584</v>
      </c>
      <c r="G351" s="32" t="s">
        <v>29</v>
      </c>
      <c r="H351" s="56"/>
      <c r="I351" s="57">
        <v>5140.2</v>
      </c>
      <c r="J351" s="58">
        <v>2663.3</v>
      </c>
      <c r="K351" s="33">
        <f t="shared" si="16"/>
        <v>0</v>
      </c>
      <c r="L351" s="69">
        <f t="shared" si="17"/>
        <v>0</v>
      </c>
      <c r="M351" s="59">
        <v>3</v>
      </c>
      <c r="N351" s="60"/>
    </row>
    <row r="352" spans="1:14" s="29" customFormat="1" ht="24">
      <c r="A352" s="83">
        <v>1025</v>
      </c>
      <c r="B352" s="36">
        <v>1070961</v>
      </c>
      <c r="C352" s="37" t="s">
        <v>701</v>
      </c>
      <c r="D352" s="34" t="s">
        <v>136</v>
      </c>
      <c r="E352" s="34" t="s">
        <v>704</v>
      </c>
      <c r="F352" s="34" t="s">
        <v>584</v>
      </c>
      <c r="G352" s="32" t="s">
        <v>29</v>
      </c>
      <c r="H352" s="56"/>
      <c r="I352" s="57">
        <v>2916.2</v>
      </c>
      <c r="J352" s="58">
        <v>2663.3</v>
      </c>
      <c r="K352" s="33">
        <f t="shared" si="16"/>
        <v>0</v>
      </c>
      <c r="L352" s="69">
        <f t="shared" si="17"/>
        <v>0</v>
      </c>
      <c r="M352" s="59">
        <v>3</v>
      </c>
      <c r="N352" s="60"/>
    </row>
    <row r="353" spans="1:14" s="29" customFormat="1" ht="24">
      <c r="A353" s="83">
        <v>1027</v>
      </c>
      <c r="B353" s="36">
        <v>1070022</v>
      </c>
      <c r="C353" s="37" t="s">
        <v>705</v>
      </c>
      <c r="D353" s="34" t="s">
        <v>37</v>
      </c>
      <c r="E353" s="34" t="s">
        <v>706</v>
      </c>
      <c r="F353" s="34" t="s">
        <v>707</v>
      </c>
      <c r="G353" s="32" t="s">
        <v>29</v>
      </c>
      <c r="H353" s="56"/>
      <c r="I353" s="57">
        <v>1096.6</v>
      </c>
      <c r="J353" s="58">
        <v>1048.02</v>
      </c>
      <c r="K353" s="33">
        <f t="shared" si="16"/>
        <v>0</v>
      </c>
      <c r="L353" s="69">
        <f t="shared" si="17"/>
        <v>0</v>
      </c>
      <c r="M353" s="59">
        <v>3</v>
      </c>
      <c r="N353" s="60"/>
    </row>
    <row r="354" spans="1:14" s="29" customFormat="1" ht="24">
      <c r="A354" s="83">
        <v>1036</v>
      </c>
      <c r="B354" s="36">
        <v>1070005</v>
      </c>
      <c r="C354" s="38" t="s">
        <v>146</v>
      </c>
      <c r="D354" s="31" t="s">
        <v>708</v>
      </c>
      <c r="E354" s="31" t="s">
        <v>709</v>
      </c>
      <c r="F354" s="35" t="s">
        <v>369</v>
      </c>
      <c r="G354" s="32" t="s">
        <v>29</v>
      </c>
      <c r="H354" s="56"/>
      <c r="I354" s="63">
        <v>2568.2</v>
      </c>
      <c r="J354" s="58">
        <v>2461.36</v>
      </c>
      <c r="K354" s="33">
        <f t="shared" si="16"/>
        <v>0</v>
      </c>
      <c r="L354" s="69">
        <f t="shared" si="17"/>
        <v>0</v>
      </c>
      <c r="M354" s="59">
        <v>3</v>
      </c>
      <c r="N354" s="60"/>
    </row>
    <row r="355" spans="1:14" s="29" customFormat="1" ht="24">
      <c r="A355" s="83">
        <v>1037</v>
      </c>
      <c r="B355" s="36">
        <v>1070008</v>
      </c>
      <c r="C355" s="38" t="s">
        <v>146</v>
      </c>
      <c r="D355" s="31" t="s">
        <v>708</v>
      </c>
      <c r="E355" s="31" t="s">
        <v>710</v>
      </c>
      <c r="F355" s="35" t="s">
        <v>369</v>
      </c>
      <c r="G355" s="32" t="s">
        <v>29</v>
      </c>
      <c r="H355" s="56"/>
      <c r="I355" s="63">
        <v>3424.3</v>
      </c>
      <c r="J355" s="58">
        <v>3292.46</v>
      </c>
      <c r="K355" s="33">
        <f t="shared" si="16"/>
        <v>0</v>
      </c>
      <c r="L355" s="69">
        <f t="shared" si="17"/>
        <v>0</v>
      </c>
      <c r="M355" s="59">
        <v>3</v>
      </c>
      <c r="N355" s="60"/>
    </row>
    <row r="356" spans="1:14" s="29" customFormat="1" ht="24">
      <c r="A356" s="83">
        <v>1053</v>
      </c>
      <c r="B356" s="36">
        <v>1070906</v>
      </c>
      <c r="C356" s="37" t="s">
        <v>711</v>
      </c>
      <c r="D356" s="34" t="s">
        <v>40</v>
      </c>
      <c r="E356" s="34" t="s">
        <v>148</v>
      </c>
      <c r="F356" s="35" t="s">
        <v>712</v>
      </c>
      <c r="G356" s="32" t="s">
        <v>29</v>
      </c>
      <c r="H356" s="56"/>
      <c r="I356" s="57">
        <v>731.3</v>
      </c>
      <c r="J356" s="58">
        <v>708.7</v>
      </c>
      <c r="K356" s="33">
        <f t="shared" si="16"/>
        <v>0</v>
      </c>
      <c r="L356" s="69">
        <f t="shared" si="17"/>
        <v>0</v>
      </c>
      <c r="M356" s="59">
        <v>3</v>
      </c>
      <c r="N356" s="60"/>
    </row>
    <row r="357" spans="1:14" s="29" customFormat="1" ht="24">
      <c r="A357" s="83">
        <v>1054</v>
      </c>
      <c r="B357" s="36">
        <v>1070907</v>
      </c>
      <c r="C357" s="37" t="s">
        <v>711</v>
      </c>
      <c r="D357" s="34" t="s">
        <v>40</v>
      </c>
      <c r="E357" s="34" t="s">
        <v>713</v>
      </c>
      <c r="F357" s="35" t="s">
        <v>712</v>
      </c>
      <c r="G357" s="32" t="s">
        <v>29</v>
      </c>
      <c r="H357" s="56"/>
      <c r="I357" s="57">
        <v>1621.7</v>
      </c>
      <c r="J357" s="58">
        <v>1562.67</v>
      </c>
      <c r="K357" s="33">
        <f t="shared" si="16"/>
        <v>0</v>
      </c>
      <c r="L357" s="69">
        <f t="shared" si="17"/>
        <v>0</v>
      </c>
      <c r="M357" s="59">
        <v>3</v>
      </c>
      <c r="N357" s="60"/>
    </row>
    <row r="358" spans="1:14" s="29" customFormat="1" ht="24">
      <c r="A358" s="83">
        <v>1056</v>
      </c>
      <c r="B358" s="36">
        <v>1070909</v>
      </c>
      <c r="C358" s="37" t="s">
        <v>711</v>
      </c>
      <c r="D358" s="34" t="s">
        <v>40</v>
      </c>
      <c r="E358" s="34" t="s">
        <v>135</v>
      </c>
      <c r="F358" s="35" t="s">
        <v>712</v>
      </c>
      <c r="G358" s="32" t="s">
        <v>29</v>
      </c>
      <c r="H358" s="56"/>
      <c r="I358" s="57">
        <v>2043.1</v>
      </c>
      <c r="J358" s="58">
        <v>1979.97</v>
      </c>
      <c r="K358" s="33">
        <f t="shared" si="16"/>
        <v>0</v>
      </c>
      <c r="L358" s="69">
        <f t="shared" si="17"/>
        <v>0</v>
      </c>
      <c r="M358" s="59">
        <v>3</v>
      </c>
      <c r="N358" s="60"/>
    </row>
    <row r="359" spans="1:14" s="29" customFormat="1" ht="24">
      <c r="A359" s="83">
        <v>1069</v>
      </c>
      <c r="B359" s="36">
        <v>1070955</v>
      </c>
      <c r="C359" s="37" t="s">
        <v>714</v>
      </c>
      <c r="D359" s="34" t="s">
        <v>40</v>
      </c>
      <c r="E359" s="34" t="s">
        <v>715</v>
      </c>
      <c r="F359" s="34" t="s">
        <v>716</v>
      </c>
      <c r="G359" s="32" t="s">
        <v>29</v>
      </c>
      <c r="H359" s="56"/>
      <c r="I359" s="57">
        <v>1621.7</v>
      </c>
      <c r="J359" s="58">
        <v>1365.63</v>
      </c>
      <c r="K359" s="33">
        <f t="shared" si="16"/>
        <v>0</v>
      </c>
      <c r="L359" s="69">
        <f t="shared" si="17"/>
        <v>0</v>
      </c>
      <c r="M359" s="59">
        <v>3</v>
      </c>
      <c r="N359" s="60"/>
    </row>
    <row r="360" spans="1:14" s="29" customFormat="1" ht="24">
      <c r="A360" s="83">
        <v>1070</v>
      </c>
      <c r="B360" s="36">
        <v>1070956</v>
      </c>
      <c r="C360" s="37" t="s">
        <v>714</v>
      </c>
      <c r="D360" s="34" t="s">
        <v>40</v>
      </c>
      <c r="E360" s="34" t="s">
        <v>717</v>
      </c>
      <c r="F360" s="34" t="s">
        <v>716</v>
      </c>
      <c r="G360" s="32" t="s">
        <v>29</v>
      </c>
      <c r="H360" s="56"/>
      <c r="I360" s="57">
        <v>2043.1</v>
      </c>
      <c r="J360" s="58">
        <v>1720.49</v>
      </c>
      <c r="K360" s="33">
        <f t="shared" si="16"/>
        <v>0</v>
      </c>
      <c r="L360" s="69">
        <f t="shared" si="17"/>
        <v>0</v>
      </c>
      <c r="M360" s="59">
        <v>3</v>
      </c>
      <c r="N360" s="60"/>
    </row>
    <row r="361" spans="1:14" s="29" customFormat="1" ht="24">
      <c r="A361" s="83">
        <v>1071</v>
      </c>
      <c r="B361" s="36">
        <v>1070939</v>
      </c>
      <c r="C361" s="37" t="s">
        <v>718</v>
      </c>
      <c r="D361" s="34" t="s">
        <v>68</v>
      </c>
      <c r="E361" s="34" t="s">
        <v>719</v>
      </c>
      <c r="F361" s="34" t="s">
        <v>602</v>
      </c>
      <c r="G361" s="32" t="s">
        <v>29</v>
      </c>
      <c r="H361" s="56"/>
      <c r="I361" s="57">
        <v>8062.8</v>
      </c>
      <c r="J361" s="58">
        <v>7660.47</v>
      </c>
      <c r="K361" s="33">
        <f t="shared" si="16"/>
        <v>0</v>
      </c>
      <c r="L361" s="69">
        <f t="shared" si="17"/>
        <v>0</v>
      </c>
      <c r="M361" s="59">
        <v>3</v>
      </c>
      <c r="N361" s="60"/>
    </row>
    <row r="362" spans="1:14" s="49" customFormat="1" ht="24">
      <c r="A362" s="83">
        <v>1072</v>
      </c>
      <c r="B362" s="36">
        <v>1070944</v>
      </c>
      <c r="C362" s="37" t="s">
        <v>718</v>
      </c>
      <c r="D362" s="34" t="s">
        <v>68</v>
      </c>
      <c r="E362" s="34" t="s">
        <v>720</v>
      </c>
      <c r="F362" s="34" t="s">
        <v>602</v>
      </c>
      <c r="G362" s="32" t="s">
        <v>29</v>
      </c>
      <c r="H362" s="56"/>
      <c r="I362" s="57">
        <v>2573.2</v>
      </c>
      <c r="J362" s="58">
        <v>1210.9</v>
      </c>
      <c r="K362" s="33">
        <f>H362*I362</f>
        <v>0</v>
      </c>
      <c r="L362" s="69">
        <f>H362*J362</f>
        <v>0</v>
      </c>
      <c r="M362" s="59">
        <v>3</v>
      </c>
      <c r="N362" s="60"/>
    </row>
    <row r="363" spans="1:14" s="49" customFormat="1" ht="24">
      <c r="A363" s="84">
        <v>1073</v>
      </c>
      <c r="B363" s="30">
        <v>1070670</v>
      </c>
      <c r="C363" s="31" t="s">
        <v>721</v>
      </c>
      <c r="D363" s="31" t="s">
        <v>40</v>
      </c>
      <c r="E363" s="31" t="s">
        <v>150</v>
      </c>
      <c r="F363" s="31" t="s">
        <v>284</v>
      </c>
      <c r="G363" s="32" t="s">
        <v>29</v>
      </c>
      <c r="H363" s="56"/>
      <c r="I363" s="57">
        <v>277.4</v>
      </c>
      <c r="J363" s="58">
        <v>277.4</v>
      </c>
      <c r="K363" s="33">
        <f aca="true" t="shared" si="18" ref="K363:K401">H363*I363</f>
        <v>0</v>
      </c>
      <c r="L363" s="69">
        <f aca="true" t="shared" si="19" ref="L363:L401">H363*J363</f>
        <v>0</v>
      </c>
      <c r="M363" s="59">
        <v>1</v>
      </c>
      <c r="N363" s="60"/>
    </row>
    <row r="364" spans="1:14" s="49" customFormat="1" ht="24">
      <c r="A364" s="84">
        <v>1081</v>
      </c>
      <c r="B364" s="30">
        <v>1070923</v>
      </c>
      <c r="C364" s="31" t="s">
        <v>722</v>
      </c>
      <c r="D364" s="31" t="s">
        <v>40</v>
      </c>
      <c r="E364" s="31" t="s">
        <v>152</v>
      </c>
      <c r="F364" s="31" t="s">
        <v>559</v>
      </c>
      <c r="G364" s="32" t="s">
        <v>29</v>
      </c>
      <c r="H364" s="56"/>
      <c r="I364" s="57">
        <v>684.9</v>
      </c>
      <c r="J364" s="58">
        <v>684.9</v>
      </c>
      <c r="K364" s="33">
        <f t="shared" si="18"/>
        <v>0</v>
      </c>
      <c r="L364" s="69">
        <f t="shared" si="19"/>
        <v>0</v>
      </c>
      <c r="M364" s="59">
        <v>1</v>
      </c>
      <c r="N364" s="60"/>
    </row>
    <row r="365" spans="1:14" s="49" customFormat="1" ht="33.75" customHeight="1">
      <c r="A365" s="84">
        <v>1082</v>
      </c>
      <c r="B365" s="30">
        <v>2070924</v>
      </c>
      <c r="C365" s="31" t="s">
        <v>722</v>
      </c>
      <c r="D365" s="31" t="s">
        <v>723</v>
      </c>
      <c r="E365" s="31" t="s">
        <v>724</v>
      </c>
      <c r="F365" s="31" t="s">
        <v>629</v>
      </c>
      <c r="G365" s="32" t="s">
        <v>29</v>
      </c>
      <c r="H365" s="56"/>
      <c r="I365" s="57">
        <v>1477.2</v>
      </c>
      <c r="J365" s="58">
        <v>1477.2</v>
      </c>
      <c r="K365" s="33">
        <f t="shared" si="18"/>
        <v>0</v>
      </c>
      <c r="L365" s="69">
        <f t="shared" si="19"/>
        <v>0</v>
      </c>
      <c r="M365" s="59">
        <v>1</v>
      </c>
      <c r="N365" s="60"/>
    </row>
    <row r="366" spans="1:14" s="49" customFormat="1" ht="33.75" customHeight="1">
      <c r="A366" s="84">
        <v>1083</v>
      </c>
      <c r="B366" s="30">
        <v>1070920</v>
      </c>
      <c r="C366" s="31" t="s">
        <v>722</v>
      </c>
      <c r="D366" s="31" t="s">
        <v>40</v>
      </c>
      <c r="E366" s="31" t="s">
        <v>149</v>
      </c>
      <c r="F366" s="31" t="s">
        <v>559</v>
      </c>
      <c r="G366" s="32" t="s">
        <v>29</v>
      </c>
      <c r="H366" s="56"/>
      <c r="I366" s="57">
        <v>154.1</v>
      </c>
      <c r="J366" s="58">
        <v>154.1</v>
      </c>
      <c r="K366" s="33">
        <f t="shared" si="18"/>
        <v>0</v>
      </c>
      <c r="L366" s="69">
        <f t="shared" si="19"/>
        <v>0</v>
      </c>
      <c r="M366" s="59">
        <v>1</v>
      </c>
      <c r="N366" s="60"/>
    </row>
    <row r="367" spans="1:14" s="49" customFormat="1" ht="33.75" customHeight="1">
      <c r="A367" s="84">
        <v>1084</v>
      </c>
      <c r="B367" s="30">
        <v>1070921</v>
      </c>
      <c r="C367" s="31" t="s">
        <v>722</v>
      </c>
      <c r="D367" s="31" t="s">
        <v>40</v>
      </c>
      <c r="E367" s="31" t="s">
        <v>150</v>
      </c>
      <c r="F367" s="31" t="s">
        <v>559</v>
      </c>
      <c r="G367" s="32" t="s">
        <v>29</v>
      </c>
      <c r="H367" s="56"/>
      <c r="I367" s="57">
        <v>277.4</v>
      </c>
      <c r="J367" s="58">
        <v>277.4</v>
      </c>
      <c r="K367" s="33">
        <f t="shared" si="18"/>
        <v>0</v>
      </c>
      <c r="L367" s="69">
        <f t="shared" si="19"/>
        <v>0</v>
      </c>
      <c r="M367" s="59">
        <v>1</v>
      </c>
      <c r="N367" s="60"/>
    </row>
    <row r="368" spans="1:14" s="49" customFormat="1" ht="33.75" customHeight="1">
      <c r="A368" s="84">
        <v>1085</v>
      </c>
      <c r="B368" s="30">
        <v>1070922</v>
      </c>
      <c r="C368" s="31" t="s">
        <v>722</v>
      </c>
      <c r="D368" s="31" t="s">
        <v>40</v>
      </c>
      <c r="E368" s="31" t="s">
        <v>151</v>
      </c>
      <c r="F368" s="31" t="s">
        <v>559</v>
      </c>
      <c r="G368" s="32" t="s">
        <v>29</v>
      </c>
      <c r="H368" s="56"/>
      <c r="I368" s="57">
        <v>462.3</v>
      </c>
      <c r="J368" s="58">
        <v>462.3</v>
      </c>
      <c r="K368" s="33">
        <f t="shared" si="18"/>
        <v>0</v>
      </c>
      <c r="L368" s="69">
        <f t="shared" si="19"/>
        <v>0</v>
      </c>
      <c r="M368" s="59">
        <v>1</v>
      </c>
      <c r="N368" s="60"/>
    </row>
    <row r="369" spans="1:14" s="49" customFormat="1" ht="33.75" customHeight="1">
      <c r="A369" s="83">
        <v>1086</v>
      </c>
      <c r="B369" s="36">
        <v>1070928</v>
      </c>
      <c r="C369" s="38" t="s">
        <v>725</v>
      </c>
      <c r="D369" s="31" t="s">
        <v>40</v>
      </c>
      <c r="E369" s="31" t="s">
        <v>150</v>
      </c>
      <c r="F369" s="31" t="s">
        <v>726</v>
      </c>
      <c r="G369" s="32" t="s">
        <v>29</v>
      </c>
      <c r="H369" s="56"/>
      <c r="I369" s="57">
        <v>277.4</v>
      </c>
      <c r="J369" s="58">
        <v>238.59</v>
      </c>
      <c r="K369" s="33">
        <f t="shared" si="18"/>
        <v>0</v>
      </c>
      <c r="L369" s="69">
        <f t="shared" si="19"/>
        <v>0</v>
      </c>
      <c r="M369" s="59">
        <v>3</v>
      </c>
      <c r="N369" s="60"/>
    </row>
    <row r="370" spans="1:14" s="49" customFormat="1" ht="33.75" customHeight="1">
      <c r="A370" s="83">
        <v>1087</v>
      </c>
      <c r="B370" s="36">
        <v>1070929</v>
      </c>
      <c r="C370" s="38" t="s">
        <v>725</v>
      </c>
      <c r="D370" s="31" t="s">
        <v>40</v>
      </c>
      <c r="E370" s="31" t="s">
        <v>151</v>
      </c>
      <c r="F370" s="31" t="s">
        <v>726</v>
      </c>
      <c r="G370" s="32" t="s">
        <v>29</v>
      </c>
      <c r="H370" s="56"/>
      <c r="I370" s="57">
        <v>462.3</v>
      </c>
      <c r="J370" s="58">
        <v>397.62</v>
      </c>
      <c r="K370" s="33">
        <f t="shared" si="18"/>
        <v>0</v>
      </c>
      <c r="L370" s="69">
        <f t="shared" si="19"/>
        <v>0</v>
      </c>
      <c r="M370" s="59">
        <v>3</v>
      </c>
      <c r="N370" s="60"/>
    </row>
    <row r="371" spans="1:14" s="49" customFormat="1" ht="33.75" customHeight="1">
      <c r="A371" s="83">
        <v>1088</v>
      </c>
      <c r="B371" s="36">
        <v>1070935</v>
      </c>
      <c r="C371" s="38" t="s">
        <v>725</v>
      </c>
      <c r="D371" s="31" t="s">
        <v>40</v>
      </c>
      <c r="E371" s="31" t="s">
        <v>149</v>
      </c>
      <c r="F371" s="31" t="s">
        <v>726</v>
      </c>
      <c r="G371" s="32" t="s">
        <v>29</v>
      </c>
      <c r="H371" s="56"/>
      <c r="I371" s="57">
        <v>154.1</v>
      </c>
      <c r="J371" s="58">
        <v>132.54</v>
      </c>
      <c r="K371" s="33">
        <f t="shared" si="18"/>
        <v>0</v>
      </c>
      <c r="L371" s="69">
        <f t="shared" si="19"/>
        <v>0</v>
      </c>
      <c r="M371" s="59">
        <v>3</v>
      </c>
      <c r="N371" s="60"/>
    </row>
    <row r="372" spans="1:14" s="49" customFormat="1" ht="33.75" customHeight="1">
      <c r="A372" s="83">
        <v>1094</v>
      </c>
      <c r="B372" s="36">
        <v>1070002</v>
      </c>
      <c r="C372" s="38" t="s">
        <v>727</v>
      </c>
      <c r="D372" s="31" t="s">
        <v>40</v>
      </c>
      <c r="E372" s="31" t="s">
        <v>151</v>
      </c>
      <c r="F372" s="35" t="s">
        <v>35</v>
      </c>
      <c r="G372" s="32" t="s">
        <v>29</v>
      </c>
      <c r="H372" s="56"/>
      <c r="I372" s="57">
        <v>462.3</v>
      </c>
      <c r="J372" s="58">
        <v>448.01</v>
      </c>
      <c r="K372" s="33">
        <f t="shared" si="18"/>
        <v>0</v>
      </c>
      <c r="L372" s="69">
        <f t="shared" si="19"/>
        <v>0</v>
      </c>
      <c r="M372" s="59">
        <v>3</v>
      </c>
      <c r="N372" s="60"/>
    </row>
    <row r="373" spans="1:14" s="49" customFormat="1" ht="33.75" customHeight="1">
      <c r="A373" s="83">
        <v>1100</v>
      </c>
      <c r="B373" s="36">
        <v>1070044</v>
      </c>
      <c r="C373" s="37" t="s">
        <v>728</v>
      </c>
      <c r="D373" s="34" t="s">
        <v>37</v>
      </c>
      <c r="E373" s="34" t="s">
        <v>91</v>
      </c>
      <c r="F373" s="34" t="s">
        <v>729</v>
      </c>
      <c r="G373" s="32" t="s">
        <v>29</v>
      </c>
      <c r="H373" s="56"/>
      <c r="I373" s="57">
        <v>608.4</v>
      </c>
      <c r="J373" s="93">
        <v>551.1</v>
      </c>
      <c r="K373" s="33">
        <f t="shared" si="18"/>
        <v>0</v>
      </c>
      <c r="L373" s="69">
        <f t="shared" si="19"/>
        <v>0</v>
      </c>
      <c r="M373" s="59">
        <v>3</v>
      </c>
      <c r="N373" s="60"/>
    </row>
    <row r="374" spans="1:14" s="49" customFormat="1" ht="33.75" customHeight="1">
      <c r="A374" s="83">
        <v>1101</v>
      </c>
      <c r="B374" s="36">
        <v>1070045</v>
      </c>
      <c r="C374" s="37" t="s">
        <v>728</v>
      </c>
      <c r="D374" s="34" t="s">
        <v>37</v>
      </c>
      <c r="E374" s="34" t="s">
        <v>325</v>
      </c>
      <c r="F374" s="34" t="s">
        <v>729</v>
      </c>
      <c r="G374" s="32" t="s">
        <v>29</v>
      </c>
      <c r="H374" s="56"/>
      <c r="I374" s="57">
        <v>1216.8</v>
      </c>
      <c r="J374" s="93">
        <v>1102.1</v>
      </c>
      <c r="K374" s="33">
        <f t="shared" si="18"/>
        <v>0</v>
      </c>
      <c r="L374" s="69">
        <f t="shared" si="19"/>
        <v>0</v>
      </c>
      <c r="M374" s="59">
        <v>3</v>
      </c>
      <c r="N374" s="60"/>
    </row>
    <row r="375" spans="1:14" s="49" customFormat="1" ht="33.75" customHeight="1">
      <c r="A375" s="83">
        <v>1102</v>
      </c>
      <c r="B375" s="36">
        <v>1070046</v>
      </c>
      <c r="C375" s="37" t="s">
        <v>728</v>
      </c>
      <c r="D375" s="34" t="s">
        <v>37</v>
      </c>
      <c r="E375" s="34" t="s">
        <v>730</v>
      </c>
      <c r="F375" s="34" t="s">
        <v>729</v>
      </c>
      <c r="G375" s="32" t="s">
        <v>29</v>
      </c>
      <c r="H375" s="56"/>
      <c r="I375" s="57">
        <v>1825.2</v>
      </c>
      <c r="J375" s="93">
        <v>1653.2</v>
      </c>
      <c r="K375" s="33">
        <f t="shared" si="18"/>
        <v>0</v>
      </c>
      <c r="L375" s="69">
        <f t="shared" si="19"/>
        <v>0</v>
      </c>
      <c r="M375" s="59">
        <v>3</v>
      </c>
      <c r="N375" s="60"/>
    </row>
    <row r="376" spans="1:14" s="49" customFormat="1" ht="33.75" customHeight="1">
      <c r="A376" s="83">
        <v>1107</v>
      </c>
      <c r="B376" s="36">
        <v>1070162</v>
      </c>
      <c r="C376" s="45" t="s">
        <v>731</v>
      </c>
      <c r="D376" s="46" t="s">
        <v>732</v>
      </c>
      <c r="E376" s="46" t="s">
        <v>733</v>
      </c>
      <c r="F376" s="46" t="s">
        <v>734</v>
      </c>
      <c r="G376" s="32" t="s">
        <v>29</v>
      </c>
      <c r="H376" s="56"/>
      <c r="I376" s="57">
        <v>608.4</v>
      </c>
      <c r="J376" s="93">
        <v>551.1</v>
      </c>
      <c r="K376" s="33">
        <f t="shared" si="18"/>
        <v>0</v>
      </c>
      <c r="L376" s="69">
        <f t="shared" si="19"/>
        <v>0</v>
      </c>
      <c r="M376" s="59">
        <v>3</v>
      </c>
      <c r="N376" s="60"/>
    </row>
    <row r="377" spans="1:14" s="49" customFormat="1" ht="33.75" customHeight="1">
      <c r="A377" s="83">
        <v>1108</v>
      </c>
      <c r="B377" s="36">
        <v>1070163</v>
      </c>
      <c r="C377" s="45" t="s">
        <v>731</v>
      </c>
      <c r="D377" s="46" t="s">
        <v>732</v>
      </c>
      <c r="E377" s="46" t="s">
        <v>735</v>
      </c>
      <c r="F377" s="46" t="s">
        <v>734</v>
      </c>
      <c r="G377" s="32" t="s">
        <v>29</v>
      </c>
      <c r="H377" s="56"/>
      <c r="I377" s="57">
        <v>1216.8</v>
      </c>
      <c r="J377" s="93">
        <v>1102.1</v>
      </c>
      <c r="K377" s="33">
        <f t="shared" si="18"/>
        <v>0</v>
      </c>
      <c r="L377" s="69">
        <f t="shared" si="19"/>
        <v>0</v>
      </c>
      <c r="M377" s="59">
        <v>3</v>
      </c>
      <c r="N377" s="60"/>
    </row>
    <row r="378" spans="1:14" s="49" customFormat="1" ht="33.75" customHeight="1">
      <c r="A378" s="83">
        <v>1110</v>
      </c>
      <c r="B378" s="36">
        <v>1070165</v>
      </c>
      <c r="C378" s="45" t="s">
        <v>731</v>
      </c>
      <c r="D378" s="46" t="s">
        <v>732</v>
      </c>
      <c r="E378" s="46" t="s">
        <v>736</v>
      </c>
      <c r="F378" s="46" t="s">
        <v>734</v>
      </c>
      <c r="G378" s="32" t="s">
        <v>29</v>
      </c>
      <c r="H378" s="56"/>
      <c r="I378" s="57">
        <v>1825.2</v>
      </c>
      <c r="J378" s="93">
        <v>1653.2</v>
      </c>
      <c r="K378" s="33">
        <f t="shared" si="18"/>
        <v>0</v>
      </c>
      <c r="L378" s="69">
        <f t="shared" si="19"/>
        <v>0</v>
      </c>
      <c r="M378" s="59">
        <v>3</v>
      </c>
      <c r="N378" s="60"/>
    </row>
    <row r="379" spans="1:14" s="49" customFormat="1" ht="33.75" customHeight="1">
      <c r="A379" s="83">
        <v>1115</v>
      </c>
      <c r="B379" s="36">
        <v>1071122</v>
      </c>
      <c r="C379" s="38" t="s">
        <v>737</v>
      </c>
      <c r="D379" s="31" t="s">
        <v>37</v>
      </c>
      <c r="E379" s="31" t="s">
        <v>38</v>
      </c>
      <c r="F379" s="31" t="s">
        <v>39</v>
      </c>
      <c r="G379" s="32" t="s">
        <v>29</v>
      </c>
      <c r="H379" s="56"/>
      <c r="I379" s="57">
        <v>140.5</v>
      </c>
      <c r="J379" s="58">
        <v>126.96</v>
      </c>
      <c r="K379" s="33">
        <f t="shared" si="18"/>
        <v>0</v>
      </c>
      <c r="L379" s="69">
        <f t="shared" si="19"/>
        <v>0</v>
      </c>
      <c r="M379" s="59">
        <v>3</v>
      </c>
      <c r="N379" s="60"/>
    </row>
    <row r="380" spans="1:14" s="49" customFormat="1" ht="33.75" customHeight="1">
      <c r="A380" s="83">
        <v>1120</v>
      </c>
      <c r="B380" s="36">
        <v>1071720</v>
      </c>
      <c r="C380" s="37" t="s">
        <v>738</v>
      </c>
      <c r="D380" s="34" t="s">
        <v>37</v>
      </c>
      <c r="E380" s="34" t="s">
        <v>74</v>
      </c>
      <c r="F380" s="34" t="s">
        <v>33</v>
      </c>
      <c r="G380" s="32" t="s">
        <v>29</v>
      </c>
      <c r="H380" s="56"/>
      <c r="I380" s="57">
        <v>71.7</v>
      </c>
      <c r="J380" s="58">
        <v>69.74</v>
      </c>
      <c r="K380" s="33">
        <f t="shared" si="18"/>
        <v>0</v>
      </c>
      <c r="L380" s="69">
        <f t="shared" si="19"/>
        <v>0</v>
      </c>
      <c r="M380" s="59">
        <v>3</v>
      </c>
      <c r="N380" s="60"/>
    </row>
    <row r="381" spans="1:14" s="49" customFormat="1" ht="33.75" customHeight="1">
      <c r="A381" s="83">
        <v>1121</v>
      </c>
      <c r="B381" s="36">
        <v>1071721</v>
      </c>
      <c r="C381" s="37" t="s">
        <v>738</v>
      </c>
      <c r="D381" s="34" t="s">
        <v>37</v>
      </c>
      <c r="E381" s="34" t="s">
        <v>53</v>
      </c>
      <c r="F381" s="34" t="s">
        <v>33</v>
      </c>
      <c r="G381" s="32" t="s">
        <v>29</v>
      </c>
      <c r="H381" s="56"/>
      <c r="I381" s="57">
        <v>96</v>
      </c>
      <c r="J381" s="58">
        <v>92.94</v>
      </c>
      <c r="K381" s="33">
        <f t="shared" si="18"/>
        <v>0</v>
      </c>
      <c r="L381" s="69">
        <f t="shared" si="19"/>
        <v>0</v>
      </c>
      <c r="M381" s="59">
        <v>3</v>
      </c>
      <c r="N381" s="60"/>
    </row>
    <row r="382" spans="1:14" s="49" customFormat="1" ht="33.75" customHeight="1">
      <c r="A382" s="83">
        <v>1122</v>
      </c>
      <c r="B382" s="36">
        <v>1071722</v>
      </c>
      <c r="C382" s="37" t="s">
        <v>738</v>
      </c>
      <c r="D382" s="34" t="s">
        <v>37</v>
      </c>
      <c r="E382" s="34" t="s">
        <v>739</v>
      </c>
      <c r="F382" s="34" t="s">
        <v>33</v>
      </c>
      <c r="G382" s="32" t="s">
        <v>29</v>
      </c>
      <c r="H382" s="56"/>
      <c r="I382" s="57">
        <v>88</v>
      </c>
      <c r="J382" s="58">
        <v>85.7</v>
      </c>
      <c r="K382" s="33">
        <f t="shared" si="18"/>
        <v>0</v>
      </c>
      <c r="L382" s="69">
        <f t="shared" si="19"/>
        <v>0</v>
      </c>
      <c r="M382" s="59">
        <v>3</v>
      </c>
      <c r="N382" s="60"/>
    </row>
    <row r="383" spans="1:14" s="49" customFormat="1" ht="36">
      <c r="A383" s="83">
        <v>1126</v>
      </c>
      <c r="B383" s="36">
        <v>1071624</v>
      </c>
      <c r="C383" s="37" t="s">
        <v>740</v>
      </c>
      <c r="D383" s="34" t="s">
        <v>37</v>
      </c>
      <c r="E383" s="34" t="s">
        <v>74</v>
      </c>
      <c r="F383" s="34" t="s">
        <v>741</v>
      </c>
      <c r="G383" s="32" t="s">
        <v>29</v>
      </c>
      <c r="H383" s="56"/>
      <c r="I383" s="57">
        <v>71.7</v>
      </c>
      <c r="J383" s="58">
        <v>59.66</v>
      </c>
      <c r="K383" s="33">
        <f t="shared" si="18"/>
        <v>0</v>
      </c>
      <c r="L383" s="69">
        <f t="shared" si="19"/>
        <v>0</v>
      </c>
      <c r="M383" s="59">
        <v>3</v>
      </c>
      <c r="N383" s="60"/>
    </row>
    <row r="384" spans="1:14" s="49" customFormat="1" ht="36">
      <c r="A384" s="83">
        <v>1127</v>
      </c>
      <c r="B384" s="36">
        <v>1071626</v>
      </c>
      <c r="C384" s="37" t="s">
        <v>740</v>
      </c>
      <c r="D384" s="34" t="s">
        <v>37</v>
      </c>
      <c r="E384" s="34" t="s">
        <v>53</v>
      </c>
      <c r="F384" s="34" t="s">
        <v>741</v>
      </c>
      <c r="G384" s="32" t="s">
        <v>29</v>
      </c>
      <c r="H384" s="56"/>
      <c r="I384" s="57">
        <v>96</v>
      </c>
      <c r="J384" s="58">
        <v>79.88</v>
      </c>
      <c r="K384" s="33">
        <f t="shared" si="18"/>
        <v>0</v>
      </c>
      <c r="L384" s="69">
        <f t="shared" si="19"/>
        <v>0</v>
      </c>
      <c r="M384" s="59">
        <v>3</v>
      </c>
      <c r="N384" s="60"/>
    </row>
    <row r="385" spans="1:14" s="49" customFormat="1" ht="33.75" customHeight="1">
      <c r="A385" s="83">
        <v>1131</v>
      </c>
      <c r="B385" s="36">
        <v>1071750</v>
      </c>
      <c r="C385" s="37" t="s">
        <v>153</v>
      </c>
      <c r="D385" s="34" t="s">
        <v>37</v>
      </c>
      <c r="E385" s="34" t="s">
        <v>144</v>
      </c>
      <c r="F385" s="34" t="s">
        <v>39</v>
      </c>
      <c r="G385" s="32" t="s">
        <v>29</v>
      </c>
      <c r="H385" s="56"/>
      <c r="I385" s="57">
        <v>56.2</v>
      </c>
      <c r="J385" s="58">
        <v>51.03</v>
      </c>
      <c r="K385" s="33">
        <f t="shared" si="18"/>
        <v>0</v>
      </c>
      <c r="L385" s="69">
        <f t="shared" si="19"/>
        <v>0</v>
      </c>
      <c r="M385" s="59">
        <v>3</v>
      </c>
      <c r="N385" s="60"/>
    </row>
    <row r="386" spans="1:14" s="49" customFormat="1" ht="24">
      <c r="A386" s="83">
        <v>1133</v>
      </c>
      <c r="B386" s="36">
        <v>1071752</v>
      </c>
      <c r="C386" s="37" t="s">
        <v>153</v>
      </c>
      <c r="D386" s="34" t="s">
        <v>37</v>
      </c>
      <c r="E386" s="34" t="s">
        <v>742</v>
      </c>
      <c r="F386" s="34" t="s">
        <v>39</v>
      </c>
      <c r="G386" s="32" t="s">
        <v>29</v>
      </c>
      <c r="H386" s="56"/>
      <c r="I386" s="57">
        <v>186.5</v>
      </c>
      <c r="J386" s="58">
        <v>169.27</v>
      </c>
      <c r="K386" s="33">
        <f t="shared" si="18"/>
        <v>0</v>
      </c>
      <c r="L386" s="69">
        <f t="shared" si="19"/>
        <v>0</v>
      </c>
      <c r="M386" s="59">
        <v>3</v>
      </c>
      <c r="N386" s="60"/>
    </row>
    <row r="387" spans="1:14" s="49" customFormat="1" ht="24">
      <c r="A387" s="83">
        <v>1134</v>
      </c>
      <c r="B387" s="36">
        <v>1077196</v>
      </c>
      <c r="C387" s="37" t="s">
        <v>743</v>
      </c>
      <c r="D387" s="34" t="s">
        <v>37</v>
      </c>
      <c r="E387" s="34" t="s">
        <v>171</v>
      </c>
      <c r="F387" s="34" t="s">
        <v>43</v>
      </c>
      <c r="G387" s="32" t="s">
        <v>29</v>
      </c>
      <c r="H387" s="56"/>
      <c r="I387" s="57">
        <v>64.6</v>
      </c>
      <c r="J387" s="58">
        <v>54.4</v>
      </c>
      <c r="K387" s="33">
        <f t="shared" si="18"/>
        <v>0</v>
      </c>
      <c r="L387" s="69">
        <f t="shared" si="19"/>
        <v>0</v>
      </c>
      <c r="M387" s="59">
        <v>2</v>
      </c>
      <c r="N387" s="60"/>
    </row>
    <row r="388" spans="1:14" s="49" customFormat="1" ht="24">
      <c r="A388" s="83">
        <v>1135</v>
      </c>
      <c r="B388" s="36">
        <v>1077260</v>
      </c>
      <c r="C388" s="37" t="s">
        <v>744</v>
      </c>
      <c r="D388" s="34" t="s">
        <v>37</v>
      </c>
      <c r="E388" s="34" t="s">
        <v>171</v>
      </c>
      <c r="F388" s="34" t="s">
        <v>195</v>
      </c>
      <c r="G388" s="32" t="s">
        <v>29</v>
      </c>
      <c r="H388" s="56"/>
      <c r="I388" s="57">
        <v>64.6</v>
      </c>
      <c r="J388" s="58">
        <v>62.43</v>
      </c>
      <c r="K388" s="33">
        <f t="shared" si="18"/>
        <v>0</v>
      </c>
      <c r="L388" s="69">
        <f t="shared" si="19"/>
        <v>0</v>
      </c>
      <c r="M388" s="59">
        <v>3</v>
      </c>
      <c r="N388" s="60"/>
    </row>
    <row r="389" spans="1:14" s="49" customFormat="1" ht="33.75" customHeight="1">
      <c r="A389" s="83">
        <v>1137</v>
      </c>
      <c r="B389" s="36">
        <v>1077302</v>
      </c>
      <c r="C389" s="37" t="s">
        <v>745</v>
      </c>
      <c r="D389" s="34" t="s">
        <v>40</v>
      </c>
      <c r="E389" s="34" t="s">
        <v>95</v>
      </c>
      <c r="F389" s="34" t="s">
        <v>33</v>
      </c>
      <c r="G389" s="32" t="s">
        <v>29</v>
      </c>
      <c r="H389" s="56"/>
      <c r="I389" s="57">
        <v>85.4</v>
      </c>
      <c r="J389" s="58">
        <v>83.23</v>
      </c>
      <c r="K389" s="33">
        <f t="shared" si="18"/>
        <v>0</v>
      </c>
      <c r="L389" s="69">
        <f t="shared" si="19"/>
        <v>0</v>
      </c>
      <c r="M389" s="59">
        <v>3</v>
      </c>
      <c r="N389" s="60"/>
    </row>
    <row r="390" spans="1:14" s="49" customFormat="1" ht="33.75" customHeight="1">
      <c r="A390" s="83">
        <v>1138</v>
      </c>
      <c r="B390" s="36">
        <v>1077311</v>
      </c>
      <c r="C390" s="37" t="s">
        <v>746</v>
      </c>
      <c r="D390" s="34" t="s">
        <v>40</v>
      </c>
      <c r="E390" s="34" t="s">
        <v>66</v>
      </c>
      <c r="F390" s="34" t="s">
        <v>112</v>
      </c>
      <c r="G390" s="32" t="s">
        <v>29</v>
      </c>
      <c r="H390" s="56"/>
      <c r="I390" s="57">
        <v>84</v>
      </c>
      <c r="J390" s="58">
        <v>69.56</v>
      </c>
      <c r="K390" s="33">
        <f t="shared" si="18"/>
        <v>0</v>
      </c>
      <c r="L390" s="69">
        <f t="shared" si="19"/>
        <v>0</v>
      </c>
      <c r="M390" s="59">
        <v>3</v>
      </c>
      <c r="N390" s="60"/>
    </row>
    <row r="391" spans="1:14" s="49" customFormat="1" ht="33.75" customHeight="1">
      <c r="A391" s="83">
        <v>1139</v>
      </c>
      <c r="B391" s="36">
        <v>1077313</v>
      </c>
      <c r="C391" s="37" t="s">
        <v>746</v>
      </c>
      <c r="D391" s="34" t="s">
        <v>40</v>
      </c>
      <c r="E391" s="34" t="s">
        <v>95</v>
      </c>
      <c r="F391" s="34" t="s">
        <v>112</v>
      </c>
      <c r="G391" s="32" t="s">
        <v>29</v>
      </c>
      <c r="H391" s="56"/>
      <c r="I391" s="57">
        <v>85.4</v>
      </c>
      <c r="J391" s="58">
        <v>70.87</v>
      </c>
      <c r="K391" s="33">
        <f t="shared" si="18"/>
        <v>0</v>
      </c>
      <c r="L391" s="69">
        <f t="shared" si="19"/>
        <v>0</v>
      </c>
      <c r="M391" s="59">
        <v>3</v>
      </c>
      <c r="N391" s="60"/>
    </row>
    <row r="392" spans="1:14" s="49" customFormat="1" ht="33.75" customHeight="1">
      <c r="A392" s="83">
        <v>1142</v>
      </c>
      <c r="B392" s="36">
        <v>1077151</v>
      </c>
      <c r="C392" s="37" t="s">
        <v>747</v>
      </c>
      <c r="D392" s="34" t="s">
        <v>40</v>
      </c>
      <c r="E392" s="34" t="s">
        <v>95</v>
      </c>
      <c r="F392" s="34" t="s">
        <v>305</v>
      </c>
      <c r="G392" s="32" t="s">
        <v>29</v>
      </c>
      <c r="H392" s="56"/>
      <c r="I392" s="57">
        <v>85.4</v>
      </c>
      <c r="J392" s="58">
        <v>81.14</v>
      </c>
      <c r="K392" s="33">
        <f t="shared" si="18"/>
        <v>0</v>
      </c>
      <c r="L392" s="69">
        <f t="shared" si="19"/>
        <v>0</v>
      </c>
      <c r="M392" s="59">
        <v>2</v>
      </c>
      <c r="N392" s="60"/>
    </row>
    <row r="393" spans="1:14" s="49" customFormat="1" ht="33.75" customHeight="1">
      <c r="A393" s="83">
        <v>1152</v>
      </c>
      <c r="B393" s="36">
        <v>1072920</v>
      </c>
      <c r="C393" s="38" t="s">
        <v>748</v>
      </c>
      <c r="D393" s="31" t="s">
        <v>749</v>
      </c>
      <c r="E393" s="31" t="s">
        <v>750</v>
      </c>
      <c r="F393" s="31" t="s">
        <v>338</v>
      </c>
      <c r="G393" s="32" t="s">
        <v>29</v>
      </c>
      <c r="H393" s="56"/>
      <c r="I393" s="63">
        <v>230.6</v>
      </c>
      <c r="J393" s="58">
        <v>224.49</v>
      </c>
      <c r="K393" s="33">
        <f t="shared" si="18"/>
        <v>0</v>
      </c>
      <c r="L393" s="69">
        <f t="shared" si="19"/>
        <v>0</v>
      </c>
      <c r="M393" s="59">
        <v>3</v>
      </c>
      <c r="N393" s="60"/>
    </row>
    <row r="394" spans="1:14" s="49" customFormat="1" ht="33.75" customHeight="1">
      <c r="A394" s="83">
        <v>1153</v>
      </c>
      <c r="B394" s="36">
        <v>1072060</v>
      </c>
      <c r="C394" s="50" t="s">
        <v>156</v>
      </c>
      <c r="D394" s="51" t="s">
        <v>40</v>
      </c>
      <c r="E394" s="51" t="s">
        <v>751</v>
      </c>
      <c r="F394" s="31" t="s">
        <v>56</v>
      </c>
      <c r="G394" s="32" t="s">
        <v>29</v>
      </c>
      <c r="H394" s="56"/>
      <c r="I394" s="63">
        <v>501.5</v>
      </c>
      <c r="J394" s="58">
        <v>484</v>
      </c>
      <c r="K394" s="33">
        <f t="shared" si="18"/>
        <v>0</v>
      </c>
      <c r="L394" s="69">
        <f t="shared" si="19"/>
        <v>0</v>
      </c>
      <c r="M394" s="59">
        <v>3</v>
      </c>
      <c r="N394" s="60"/>
    </row>
    <row r="395" spans="1:14" s="49" customFormat="1" ht="33.75" customHeight="1">
      <c r="A395" s="83">
        <v>1155</v>
      </c>
      <c r="B395" s="36">
        <v>1072062</v>
      </c>
      <c r="C395" s="50" t="s">
        <v>156</v>
      </c>
      <c r="D395" s="51" t="s">
        <v>40</v>
      </c>
      <c r="E395" s="51" t="s">
        <v>95</v>
      </c>
      <c r="F395" s="31" t="s">
        <v>56</v>
      </c>
      <c r="G395" s="32" t="s">
        <v>29</v>
      </c>
      <c r="H395" s="56"/>
      <c r="I395" s="63">
        <v>128.1</v>
      </c>
      <c r="J395" s="58">
        <v>123.55</v>
      </c>
      <c r="K395" s="33">
        <f t="shared" si="18"/>
        <v>0</v>
      </c>
      <c r="L395" s="69">
        <f t="shared" si="19"/>
        <v>0</v>
      </c>
      <c r="M395" s="59">
        <v>3</v>
      </c>
      <c r="N395" s="60"/>
    </row>
    <row r="396" spans="1:14" s="49" customFormat="1" ht="33.75" customHeight="1">
      <c r="A396" s="83">
        <v>1156</v>
      </c>
      <c r="B396" s="36">
        <v>1072067</v>
      </c>
      <c r="C396" s="50" t="s">
        <v>156</v>
      </c>
      <c r="D396" s="51" t="s">
        <v>40</v>
      </c>
      <c r="E396" s="51" t="s">
        <v>752</v>
      </c>
      <c r="F396" s="31" t="s">
        <v>56</v>
      </c>
      <c r="G396" s="32" t="s">
        <v>29</v>
      </c>
      <c r="H396" s="56"/>
      <c r="I396" s="63">
        <v>320.3</v>
      </c>
      <c r="J396" s="58">
        <v>308.48</v>
      </c>
      <c r="K396" s="33">
        <f t="shared" si="18"/>
        <v>0</v>
      </c>
      <c r="L396" s="69">
        <f t="shared" si="19"/>
        <v>0</v>
      </c>
      <c r="M396" s="59">
        <v>3</v>
      </c>
      <c r="N396" s="60"/>
    </row>
    <row r="397" spans="1:14" s="49" customFormat="1" ht="36">
      <c r="A397" s="83">
        <v>1162</v>
      </c>
      <c r="B397" s="36">
        <v>1072910</v>
      </c>
      <c r="C397" s="37" t="s">
        <v>753</v>
      </c>
      <c r="D397" s="34" t="s">
        <v>40</v>
      </c>
      <c r="E397" s="34" t="s">
        <v>110</v>
      </c>
      <c r="F397" s="34" t="s">
        <v>754</v>
      </c>
      <c r="G397" s="32" t="s">
        <v>29</v>
      </c>
      <c r="H397" s="56"/>
      <c r="I397" s="57">
        <v>255.1</v>
      </c>
      <c r="J397" s="58">
        <v>248.29</v>
      </c>
      <c r="K397" s="33">
        <f t="shared" si="18"/>
        <v>0</v>
      </c>
      <c r="L397" s="69">
        <f t="shared" si="19"/>
        <v>0</v>
      </c>
      <c r="M397" s="59">
        <v>2</v>
      </c>
      <c r="N397" s="60"/>
    </row>
    <row r="398" spans="1:14" s="49" customFormat="1" ht="24">
      <c r="A398" s="83">
        <v>1169</v>
      </c>
      <c r="B398" s="36">
        <v>1072643</v>
      </c>
      <c r="C398" s="38" t="s">
        <v>755</v>
      </c>
      <c r="D398" s="31" t="s">
        <v>40</v>
      </c>
      <c r="E398" s="31" t="s">
        <v>134</v>
      </c>
      <c r="F398" s="31" t="s">
        <v>39</v>
      </c>
      <c r="G398" s="32" t="s">
        <v>29</v>
      </c>
      <c r="H398" s="56"/>
      <c r="I398" s="57">
        <v>366.2</v>
      </c>
      <c r="J398" s="58">
        <v>332.55</v>
      </c>
      <c r="K398" s="33">
        <f t="shared" si="18"/>
        <v>0</v>
      </c>
      <c r="L398" s="69">
        <f t="shared" si="19"/>
        <v>0</v>
      </c>
      <c r="M398" s="59">
        <v>2</v>
      </c>
      <c r="N398" s="60"/>
    </row>
    <row r="399" spans="1:14" s="49" customFormat="1" ht="24">
      <c r="A399" s="83">
        <v>1170</v>
      </c>
      <c r="B399" s="36">
        <v>1072644</v>
      </c>
      <c r="C399" s="38" t="s">
        <v>755</v>
      </c>
      <c r="D399" s="31" t="s">
        <v>40</v>
      </c>
      <c r="E399" s="31" t="s">
        <v>80</v>
      </c>
      <c r="F399" s="31" t="s">
        <v>39</v>
      </c>
      <c r="G399" s="32" t="s">
        <v>29</v>
      </c>
      <c r="H399" s="56"/>
      <c r="I399" s="57">
        <v>183.1</v>
      </c>
      <c r="J399" s="58">
        <v>166.27</v>
      </c>
      <c r="K399" s="33">
        <f t="shared" si="18"/>
        <v>0</v>
      </c>
      <c r="L399" s="69">
        <f t="shared" si="19"/>
        <v>0</v>
      </c>
      <c r="M399" s="59">
        <v>2</v>
      </c>
      <c r="N399" s="60"/>
    </row>
    <row r="400" spans="1:14" s="49" customFormat="1" ht="33.75" customHeight="1">
      <c r="A400" s="83">
        <v>1171</v>
      </c>
      <c r="B400" s="36">
        <v>1072790</v>
      </c>
      <c r="C400" s="38" t="s">
        <v>756</v>
      </c>
      <c r="D400" s="31" t="s">
        <v>40</v>
      </c>
      <c r="E400" s="31" t="s">
        <v>80</v>
      </c>
      <c r="F400" s="31" t="s">
        <v>757</v>
      </c>
      <c r="G400" s="32" t="s">
        <v>29</v>
      </c>
      <c r="H400" s="56"/>
      <c r="I400" s="57">
        <v>183.1</v>
      </c>
      <c r="J400" s="58">
        <v>172.86</v>
      </c>
      <c r="K400" s="33">
        <f t="shared" si="18"/>
        <v>0</v>
      </c>
      <c r="L400" s="69">
        <f t="shared" si="19"/>
        <v>0</v>
      </c>
      <c r="M400" s="59">
        <v>3</v>
      </c>
      <c r="N400" s="60"/>
    </row>
    <row r="401" spans="1:14" s="49" customFormat="1" ht="24">
      <c r="A401" s="83">
        <v>1172</v>
      </c>
      <c r="B401" s="36">
        <v>1072791</v>
      </c>
      <c r="C401" s="38" t="s">
        <v>756</v>
      </c>
      <c r="D401" s="31" t="s">
        <v>40</v>
      </c>
      <c r="E401" s="31" t="s">
        <v>134</v>
      </c>
      <c r="F401" s="31" t="s">
        <v>757</v>
      </c>
      <c r="G401" s="32" t="s">
        <v>29</v>
      </c>
      <c r="H401" s="56"/>
      <c r="I401" s="57">
        <v>366.2</v>
      </c>
      <c r="J401" s="58">
        <v>346.46</v>
      </c>
      <c r="K401" s="33">
        <f t="shared" si="18"/>
        <v>0</v>
      </c>
      <c r="L401" s="69">
        <f t="shared" si="19"/>
        <v>0</v>
      </c>
      <c r="M401" s="59">
        <v>3</v>
      </c>
      <c r="N401" s="60"/>
    </row>
    <row r="402" spans="1:14" s="49" customFormat="1" ht="33.75" customHeight="1">
      <c r="A402" s="83">
        <v>1175</v>
      </c>
      <c r="B402" s="36">
        <v>1072000</v>
      </c>
      <c r="C402" s="41" t="s">
        <v>758</v>
      </c>
      <c r="D402" s="42" t="s">
        <v>40</v>
      </c>
      <c r="E402" s="42" t="s">
        <v>91</v>
      </c>
      <c r="F402" s="42" t="s">
        <v>676</v>
      </c>
      <c r="G402" s="32" t="s">
        <v>29</v>
      </c>
      <c r="H402" s="56"/>
      <c r="I402" s="57">
        <v>173.1</v>
      </c>
      <c r="J402" s="58">
        <v>154.09</v>
      </c>
      <c r="K402" s="33">
        <f>H402*I402</f>
        <v>0</v>
      </c>
      <c r="L402" s="69">
        <f>H402*J402</f>
        <v>0</v>
      </c>
      <c r="M402" s="59">
        <v>3</v>
      </c>
      <c r="N402" s="60"/>
    </row>
    <row r="403" spans="1:14" s="49" customFormat="1" ht="33.75" customHeight="1">
      <c r="A403" s="83">
        <v>1176</v>
      </c>
      <c r="B403" s="36">
        <v>1072001</v>
      </c>
      <c r="C403" s="41" t="s">
        <v>758</v>
      </c>
      <c r="D403" s="42" t="s">
        <v>40</v>
      </c>
      <c r="E403" s="42" t="s">
        <v>325</v>
      </c>
      <c r="F403" s="42" t="s">
        <v>676</v>
      </c>
      <c r="G403" s="32" t="s">
        <v>29</v>
      </c>
      <c r="H403" s="56"/>
      <c r="I403" s="57">
        <v>218</v>
      </c>
      <c r="J403" s="58">
        <v>194.06</v>
      </c>
      <c r="K403" s="33">
        <f aca="true" t="shared" si="20" ref="K403:K443">H403*I403</f>
        <v>0</v>
      </c>
      <c r="L403" s="69">
        <f aca="true" t="shared" si="21" ref="L403:L443">H403*J403</f>
        <v>0</v>
      </c>
      <c r="M403" s="59">
        <v>3</v>
      </c>
      <c r="N403" s="60"/>
    </row>
    <row r="404" spans="1:14" s="49" customFormat="1" ht="33.75" customHeight="1">
      <c r="A404" s="83">
        <v>1178</v>
      </c>
      <c r="B404" s="36">
        <v>1072003</v>
      </c>
      <c r="C404" s="41" t="s">
        <v>758</v>
      </c>
      <c r="D404" s="42" t="s">
        <v>40</v>
      </c>
      <c r="E404" s="42" t="s">
        <v>414</v>
      </c>
      <c r="F404" s="42" t="s">
        <v>676</v>
      </c>
      <c r="G404" s="32" t="s">
        <v>29</v>
      </c>
      <c r="H404" s="56"/>
      <c r="I404" s="57">
        <v>692.5</v>
      </c>
      <c r="J404" s="58">
        <v>616.46</v>
      </c>
      <c r="K404" s="33">
        <f t="shared" si="20"/>
        <v>0</v>
      </c>
      <c r="L404" s="69">
        <f t="shared" si="21"/>
        <v>0</v>
      </c>
      <c r="M404" s="59">
        <v>3</v>
      </c>
      <c r="N404" s="60"/>
    </row>
    <row r="405" spans="1:14" s="49" customFormat="1" ht="33.75" customHeight="1">
      <c r="A405" s="84">
        <v>1182</v>
      </c>
      <c r="B405" s="30">
        <v>1072750</v>
      </c>
      <c r="C405" s="34" t="s">
        <v>759</v>
      </c>
      <c r="D405" s="34" t="s">
        <v>40</v>
      </c>
      <c r="E405" s="34" t="s">
        <v>158</v>
      </c>
      <c r="F405" s="34" t="s">
        <v>760</v>
      </c>
      <c r="G405" s="32" t="s">
        <v>29</v>
      </c>
      <c r="H405" s="56"/>
      <c r="I405" s="57">
        <v>603.5</v>
      </c>
      <c r="J405" s="58">
        <v>603.5</v>
      </c>
      <c r="K405" s="33">
        <f t="shared" si="20"/>
        <v>0</v>
      </c>
      <c r="L405" s="69">
        <f t="shared" si="21"/>
        <v>0</v>
      </c>
      <c r="M405" s="59">
        <v>1</v>
      </c>
      <c r="N405" s="60"/>
    </row>
    <row r="406" spans="1:14" s="49" customFormat="1" ht="33.75" customHeight="1">
      <c r="A406" s="83">
        <v>1183</v>
      </c>
      <c r="B406" s="36">
        <v>1072631</v>
      </c>
      <c r="C406" s="37" t="s">
        <v>761</v>
      </c>
      <c r="D406" s="34" t="s">
        <v>68</v>
      </c>
      <c r="E406" s="34" t="s">
        <v>762</v>
      </c>
      <c r="F406" s="34" t="s">
        <v>763</v>
      </c>
      <c r="G406" s="32" t="s">
        <v>29</v>
      </c>
      <c r="H406" s="56"/>
      <c r="I406" s="57">
        <v>517.1</v>
      </c>
      <c r="J406" s="58">
        <v>485.09</v>
      </c>
      <c r="K406" s="33">
        <f t="shared" si="20"/>
        <v>0</v>
      </c>
      <c r="L406" s="69">
        <f t="shared" si="21"/>
        <v>0</v>
      </c>
      <c r="M406" s="59">
        <v>3</v>
      </c>
      <c r="N406" s="60"/>
    </row>
    <row r="407" spans="1:14" s="49" customFormat="1" ht="33.75" customHeight="1">
      <c r="A407" s="83">
        <v>1192</v>
      </c>
      <c r="B407" s="36">
        <v>1089140</v>
      </c>
      <c r="C407" s="37" t="s">
        <v>764</v>
      </c>
      <c r="D407" s="34" t="s">
        <v>71</v>
      </c>
      <c r="E407" s="34" t="s">
        <v>765</v>
      </c>
      <c r="F407" s="34" t="s">
        <v>766</v>
      </c>
      <c r="G407" s="32" t="s">
        <v>29</v>
      </c>
      <c r="H407" s="56"/>
      <c r="I407" s="57">
        <v>2171.7</v>
      </c>
      <c r="J407" s="58">
        <v>2128.48</v>
      </c>
      <c r="K407" s="33">
        <f t="shared" si="20"/>
        <v>0</v>
      </c>
      <c r="L407" s="69">
        <f t="shared" si="21"/>
        <v>0</v>
      </c>
      <c r="M407" s="59">
        <v>2</v>
      </c>
      <c r="N407" s="60"/>
    </row>
    <row r="408" spans="1:14" s="49" customFormat="1" ht="33.75" customHeight="1">
      <c r="A408" s="83">
        <v>1193</v>
      </c>
      <c r="B408" s="36">
        <v>1089141</v>
      </c>
      <c r="C408" s="37" t="s">
        <v>764</v>
      </c>
      <c r="D408" s="34" t="s">
        <v>71</v>
      </c>
      <c r="E408" s="34" t="s">
        <v>767</v>
      </c>
      <c r="F408" s="34" t="s">
        <v>766</v>
      </c>
      <c r="G408" s="32" t="s">
        <v>29</v>
      </c>
      <c r="H408" s="56"/>
      <c r="I408" s="57">
        <v>1255.9</v>
      </c>
      <c r="J408" s="58">
        <v>1229.27</v>
      </c>
      <c r="K408" s="33">
        <f t="shared" si="20"/>
        <v>0</v>
      </c>
      <c r="L408" s="69">
        <f t="shared" si="21"/>
        <v>0</v>
      </c>
      <c r="M408" s="59">
        <v>2</v>
      </c>
      <c r="N408" s="60"/>
    </row>
    <row r="409" spans="1:14" s="49" customFormat="1" ht="33.75" customHeight="1">
      <c r="A409" s="84">
        <v>1194</v>
      </c>
      <c r="B409" s="30">
        <v>1072600</v>
      </c>
      <c r="C409" s="34" t="s">
        <v>768</v>
      </c>
      <c r="D409" s="34" t="s">
        <v>119</v>
      </c>
      <c r="E409" s="34" t="s">
        <v>319</v>
      </c>
      <c r="F409" s="34" t="s">
        <v>769</v>
      </c>
      <c r="G409" s="32" t="s">
        <v>29</v>
      </c>
      <c r="H409" s="56"/>
      <c r="I409" s="57">
        <v>533</v>
      </c>
      <c r="J409" s="58">
        <v>530.07</v>
      </c>
      <c r="K409" s="33">
        <f t="shared" si="20"/>
        <v>0</v>
      </c>
      <c r="L409" s="69">
        <f t="shared" si="21"/>
        <v>0</v>
      </c>
      <c r="M409" s="59">
        <v>1</v>
      </c>
      <c r="N409" s="60"/>
    </row>
    <row r="410" spans="1:14" s="49" customFormat="1" ht="24">
      <c r="A410" s="83">
        <v>1199</v>
      </c>
      <c r="B410" s="36">
        <v>1072857</v>
      </c>
      <c r="C410" s="37" t="s">
        <v>160</v>
      </c>
      <c r="D410" s="34" t="s">
        <v>40</v>
      </c>
      <c r="E410" s="34" t="s">
        <v>159</v>
      </c>
      <c r="F410" s="34" t="s">
        <v>770</v>
      </c>
      <c r="G410" s="32" t="s">
        <v>29</v>
      </c>
      <c r="H410" s="56"/>
      <c r="I410" s="57">
        <v>247.7</v>
      </c>
      <c r="J410" s="58">
        <v>238.86</v>
      </c>
      <c r="K410" s="33">
        <f t="shared" si="20"/>
        <v>0</v>
      </c>
      <c r="L410" s="69">
        <f t="shared" si="21"/>
        <v>0</v>
      </c>
      <c r="M410" s="59">
        <v>3</v>
      </c>
      <c r="N410" s="60"/>
    </row>
    <row r="411" spans="1:14" s="49" customFormat="1" ht="24">
      <c r="A411" s="84">
        <v>1206</v>
      </c>
      <c r="B411" s="30">
        <v>1073190</v>
      </c>
      <c r="C411" s="31" t="s">
        <v>771</v>
      </c>
      <c r="D411" s="31" t="s">
        <v>68</v>
      </c>
      <c r="E411" s="31" t="s">
        <v>772</v>
      </c>
      <c r="F411" s="31" t="s">
        <v>629</v>
      </c>
      <c r="G411" s="32" t="s">
        <v>29</v>
      </c>
      <c r="H411" s="56"/>
      <c r="I411" s="57">
        <v>3495.3</v>
      </c>
      <c r="J411" s="58">
        <v>3495.3</v>
      </c>
      <c r="K411" s="33">
        <f t="shared" si="20"/>
        <v>0</v>
      </c>
      <c r="L411" s="69">
        <f t="shared" si="21"/>
        <v>0</v>
      </c>
      <c r="M411" s="59">
        <v>1</v>
      </c>
      <c r="N411" s="60"/>
    </row>
    <row r="412" spans="1:14" s="49" customFormat="1" ht="24">
      <c r="A412" s="84">
        <v>1207</v>
      </c>
      <c r="B412" s="30">
        <v>1073191</v>
      </c>
      <c r="C412" s="31" t="s">
        <v>771</v>
      </c>
      <c r="D412" s="31" t="s">
        <v>68</v>
      </c>
      <c r="E412" s="31" t="s">
        <v>773</v>
      </c>
      <c r="F412" s="31" t="s">
        <v>629</v>
      </c>
      <c r="G412" s="32" t="s">
        <v>29</v>
      </c>
      <c r="H412" s="56"/>
      <c r="I412" s="57">
        <v>4149.7</v>
      </c>
      <c r="J412" s="58">
        <v>4149.7</v>
      </c>
      <c r="K412" s="33">
        <f t="shared" si="20"/>
        <v>0</v>
      </c>
      <c r="L412" s="69">
        <f t="shared" si="21"/>
        <v>0</v>
      </c>
      <c r="M412" s="59">
        <v>1</v>
      </c>
      <c r="N412" s="60"/>
    </row>
    <row r="413" spans="1:14" s="49" customFormat="1" ht="33.75" customHeight="1">
      <c r="A413" s="83">
        <v>1210</v>
      </c>
      <c r="B413" s="36">
        <v>1079035</v>
      </c>
      <c r="C413" s="37" t="s">
        <v>774</v>
      </c>
      <c r="D413" s="34" t="s">
        <v>40</v>
      </c>
      <c r="E413" s="34" t="s">
        <v>113</v>
      </c>
      <c r="F413" s="34" t="s">
        <v>775</v>
      </c>
      <c r="G413" s="32" t="s">
        <v>29</v>
      </c>
      <c r="H413" s="56"/>
      <c r="I413" s="57">
        <v>1182.3</v>
      </c>
      <c r="J413" s="58">
        <v>1138.79</v>
      </c>
      <c r="K413" s="33">
        <f t="shared" si="20"/>
        <v>0</v>
      </c>
      <c r="L413" s="69">
        <f t="shared" si="21"/>
        <v>0</v>
      </c>
      <c r="M413" s="59">
        <v>3</v>
      </c>
      <c r="N413" s="60"/>
    </row>
    <row r="414" spans="1:14" s="49" customFormat="1" ht="33.75" customHeight="1">
      <c r="A414" s="83">
        <v>1211</v>
      </c>
      <c r="B414" s="36">
        <v>1079041</v>
      </c>
      <c r="C414" s="37" t="s">
        <v>774</v>
      </c>
      <c r="D414" s="34" t="s">
        <v>40</v>
      </c>
      <c r="E414" s="34" t="s">
        <v>115</v>
      </c>
      <c r="F414" s="34" t="s">
        <v>775</v>
      </c>
      <c r="G414" s="32" t="s">
        <v>29</v>
      </c>
      <c r="H414" s="56"/>
      <c r="I414" s="57">
        <v>884.3</v>
      </c>
      <c r="J414" s="58">
        <v>856.98</v>
      </c>
      <c r="K414" s="33">
        <f t="shared" si="20"/>
        <v>0</v>
      </c>
      <c r="L414" s="69">
        <f t="shared" si="21"/>
        <v>0</v>
      </c>
      <c r="M414" s="59">
        <v>3</v>
      </c>
      <c r="N414" s="60"/>
    </row>
    <row r="415" spans="1:14" s="49" customFormat="1" ht="33.75" customHeight="1">
      <c r="A415" s="83">
        <v>1212</v>
      </c>
      <c r="B415" s="36">
        <v>1079500</v>
      </c>
      <c r="C415" s="37" t="s">
        <v>776</v>
      </c>
      <c r="D415" s="34" t="s">
        <v>40</v>
      </c>
      <c r="E415" s="34" t="s">
        <v>113</v>
      </c>
      <c r="F415" s="34" t="s">
        <v>393</v>
      </c>
      <c r="G415" s="32" t="s">
        <v>29</v>
      </c>
      <c r="H415" s="56"/>
      <c r="I415" s="57">
        <v>1182.3</v>
      </c>
      <c r="J415" s="58">
        <v>1146.24</v>
      </c>
      <c r="K415" s="33">
        <f t="shared" si="20"/>
        <v>0</v>
      </c>
      <c r="L415" s="69">
        <f t="shared" si="21"/>
        <v>0</v>
      </c>
      <c r="M415" s="59">
        <v>3</v>
      </c>
      <c r="N415" s="60"/>
    </row>
    <row r="416" spans="1:14" s="49" customFormat="1" ht="33.75" customHeight="1">
      <c r="A416" s="83">
        <v>1213</v>
      </c>
      <c r="B416" s="36">
        <v>1079501</v>
      </c>
      <c r="C416" s="37" t="s">
        <v>776</v>
      </c>
      <c r="D416" s="34" t="s">
        <v>40</v>
      </c>
      <c r="E416" s="34" t="s">
        <v>115</v>
      </c>
      <c r="F416" s="34" t="s">
        <v>393</v>
      </c>
      <c r="G416" s="32" t="s">
        <v>29</v>
      </c>
      <c r="H416" s="56"/>
      <c r="I416" s="57">
        <v>884.3</v>
      </c>
      <c r="J416" s="58">
        <v>857.33</v>
      </c>
      <c r="K416" s="33">
        <f t="shared" si="20"/>
        <v>0</v>
      </c>
      <c r="L416" s="69">
        <f t="shared" si="21"/>
        <v>0</v>
      </c>
      <c r="M416" s="59">
        <v>3</v>
      </c>
      <c r="N416" s="60"/>
    </row>
    <row r="417" spans="1:14" s="49" customFormat="1" ht="36">
      <c r="A417" s="83">
        <v>1228</v>
      </c>
      <c r="B417" s="36">
        <v>9088227</v>
      </c>
      <c r="C417" s="37" t="s">
        <v>777</v>
      </c>
      <c r="D417" s="34" t="s">
        <v>627</v>
      </c>
      <c r="E417" s="34" t="s">
        <v>778</v>
      </c>
      <c r="F417" s="34" t="s">
        <v>779</v>
      </c>
      <c r="G417" s="32" t="s">
        <v>29</v>
      </c>
      <c r="H417" s="56"/>
      <c r="I417" s="57">
        <v>4679.3</v>
      </c>
      <c r="J417" s="58">
        <v>4530.03</v>
      </c>
      <c r="K417" s="33">
        <f t="shared" si="20"/>
        <v>0</v>
      </c>
      <c r="L417" s="69">
        <f t="shared" si="21"/>
        <v>0</v>
      </c>
      <c r="M417" s="59">
        <v>2</v>
      </c>
      <c r="N417" s="60"/>
    </row>
    <row r="418" spans="1:14" s="49" customFormat="1" ht="24">
      <c r="A418" s="83">
        <v>1245</v>
      </c>
      <c r="B418" s="36">
        <v>1079045</v>
      </c>
      <c r="C418" s="37" t="s">
        <v>780</v>
      </c>
      <c r="D418" s="34" t="s">
        <v>40</v>
      </c>
      <c r="E418" s="34" t="s">
        <v>38</v>
      </c>
      <c r="F418" s="34" t="s">
        <v>130</v>
      </c>
      <c r="G418" s="32" t="s">
        <v>29</v>
      </c>
      <c r="H418" s="56"/>
      <c r="I418" s="57">
        <v>1012.3</v>
      </c>
      <c r="J418" s="58">
        <v>774.3</v>
      </c>
      <c r="K418" s="33">
        <f t="shared" si="20"/>
        <v>0</v>
      </c>
      <c r="L418" s="69">
        <f t="shared" si="21"/>
        <v>0</v>
      </c>
      <c r="M418" s="59">
        <v>3</v>
      </c>
      <c r="N418" s="60"/>
    </row>
    <row r="419" spans="1:14" s="49" customFormat="1" ht="33.75" customHeight="1">
      <c r="A419" s="83">
        <v>1248</v>
      </c>
      <c r="B419" s="36">
        <v>1079004</v>
      </c>
      <c r="C419" s="37" t="s">
        <v>781</v>
      </c>
      <c r="D419" s="34" t="s">
        <v>40</v>
      </c>
      <c r="E419" s="34" t="s">
        <v>114</v>
      </c>
      <c r="F419" s="34" t="s">
        <v>782</v>
      </c>
      <c r="G419" s="32" t="s">
        <v>29</v>
      </c>
      <c r="H419" s="56"/>
      <c r="I419" s="57">
        <v>1700.7</v>
      </c>
      <c r="J419" s="58">
        <v>1445.4</v>
      </c>
      <c r="K419" s="33">
        <f t="shared" si="20"/>
        <v>0</v>
      </c>
      <c r="L419" s="69">
        <f t="shared" si="21"/>
        <v>0</v>
      </c>
      <c r="M419" s="59">
        <v>3</v>
      </c>
      <c r="N419" s="60"/>
    </row>
    <row r="420" spans="1:14" s="49" customFormat="1" ht="33.75" customHeight="1">
      <c r="A420" s="83">
        <v>1250</v>
      </c>
      <c r="B420" s="36">
        <v>1075091</v>
      </c>
      <c r="C420" s="38" t="s">
        <v>783</v>
      </c>
      <c r="D420" s="31" t="s">
        <v>37</v>
      </c>
      <c r="E420" s="31" t="s">
        <v>784</v>
      </c>
      <c r="F420" s="31" t="s">
        <v>785</v>
      </c>
      <c r="G420" s="32" t="s">
        <v>29</v>
      </c>
      <c r="H420" s="56"/>
      <c r="I420" s="57">
        <v>162.8</v>
      </c>
      <c r="J420" s="58">
        <v>154.19</v>
      </c>
      <c r="K420" s="33">
        <f t="shared" si="20"/>
        <v>0</v>
      </c>
      <c r="L420" s="69">
        <f t="shared" si="21"/>
        <v>0</v>
      </c>
      <c r="M420" s="59">
        <v>2</v>
      </c>
      <c r="N420" s="60"/>
    </row>
    <row r="421" spans="1:14" s="49" customFormat="1" ht="33.75" customHeight="1">
      <c r="A421" s="84">
        <v>1251</v>
      </c>
      <c r="B421" s="30">
        <v>1182031</v>
      </c>
      <c r="C421" s="34" t="s">
        <v>786</v>
      </c>
      <c r="D421" s="34" t="s">
        <v>40</v>
      </c>
      <c r="E421" s="34" t="s">
        <v>80</v>
      </c>
      <c r="F421" s="34" t="s">
        <v>787</v>
      </c>
      <c r="G421" s="32" t="s">
        <v>29</v>
      </c>
      <c r="H421" s="56"/>
      <c r="I421" s="57">
        <v>3460</v>
      </c>
      <c r="J421" s="58">
        <v>3460</v>
      </c>
      <c r="K421" s="33">
        <f t="shared" si="20"/>
        <v>0</v>
      </c>
      <c r="L421" s="69">
        <f t="shared" si="21"/>
        <v>0</v>
      </c>
      <c r="M421" s="59">
        <v>1</v>
      </c>
      <c r="N421" s="60"/>
    </row>
    <row r="422" spans="1:14" s="49" customFormat="1" ht="33.75" customHeight="1">
      <c r="A422" s="83">
        <v>1254</v>
      </c>
      <c r="B422" s="36">
        <v>2087310</v>
      </c>
      <c r="C422" s="38" t="s">
        <v>788</v>
      </c>
      <c r="D422" s="31" t="s">
        <v>789</v>
      </c>
      <c r="E422" s="31" t="s">
        <v>790</v>
      </c>
      <c r="F422" s="31" t="s">
        <v>33</v>
      </c>
      <c r="G422" s="32" t="s">
        <v>29</v>
      </c>
      <c r="H422" s="56"/>
      <c r="I422" s="57">
        <v>155.2</v>
      </c>
      <c r="J422" s="58">
        <v>150.68</v>
      </c>
      <c r="K422" s="33">
        <f t="shared" si="20"/>
        <v>0</v>
      </c>
      <c r="L422" s="69">
        <f t="shared" si="21"/>
        <v>0</v>
      </c>
      <c r="M422" s="59">
        <v>3</v>
      </c>
      <c r="N422" s="60"/>
    </row>
    <row r="423" spans="1:14" s="49" customFormat="1" ht="33.75" customHeight="1">
      <c r="A423" s="84">
        <v>1257</v>
      </c>
      <c r="B423" s="30">
        <v>2087515</v>
      </c>
      <c r="C423" s="31" t="s">
        <v>791</v>
      </c>
      <c r="D423" s="31" t="s">
        <v>65</v>
      </c>
      <c r="E423" s="31" t="s">
        <v>792</v>
      </c>
      <c r="F423" s="31" t="s">
        <v>793</v>
      </c>
      <c r="G423" s="32" t="s">
        <v>29</v>
      </c>
      <c r="H423" s="56"/>
      <c r="I423" s="57">
        <v>142.7</v>
      </c>
      <c r="J423" s="58">
        <v>142.7</v>
      </c>
      <c r="K423" s="33">
        <f t="shared" si="20"/>
        <v>0</v>
      </c>
      <c r="L423" s="69">
        <f t="shared" si="21"/>
        <v>0</v>
      </c>
      <c r="M423" s="59">
        <v>1</v>
      </c>
      <c r="N423" s="60"/>
    </row>
    <row r="424" spans="1:14" s="49" customFormat="1" ht="33.75" customHeight="1">
      <c r="A424" s="83">
        <v>1258</v>
      </c>
      <c r="B424" s="36">
        <v>1029082</v>
      </c>
      <c r="C424" s="38" t="s">
        <v>794</v>
      </c>
      <c r="D424" s="31" t="s">
        <v>40</v>
      </c>
      <c r="E424" s="31" t="s">
        <v>795</v>
      </c>
      <c r="F424" s="31" t="s">
        <v>39</v>
      </c>
      <c r="G424" s="32" t="s">
        <v>29</v>
      </c>
      <c r="H424" s="56"/>
      <c r="I424" s="57">
        <v>224</v>
      </c>
      <c r="J424" s="58">
        <v>203.37</v>
      </c>
      <c r="K424" s="33">
        <f t="shared" si="20"/>
        <v>0</v>
      </c>
      <c r="L424" s="69">
        <f t="shared" si="21"/>
        <v>0</v>
      </c>
      <c r="M424" s="59">
        <v>2</v>
      </c>
      <c r="N424" s="60"/>
    </row>
    <row r="425" spans="1:14" s="49" customFormat="1" ht="33.75" customHeight="1">
      <c r="A425" s="83">
        <v>1261</v>
      </c>
      <c r="B425" s="36">
        <v>7110022</v>
      </c>
      <c r="C425" s="37" t="s">
        <v>796</v>
      </c>
      <c r="D425" s="34" t="s">
        <v>797</v>
      </c>
      <c r="E425" s="34" t="s">
        <v>798</v>
      </c>
      <c r="F425" s="34" t="s">
        <v>799</v>
      </c>
      <c r="G425" s="32" t="s">
        <v>29</v>
      </c>
      <c r="H425" s="56"/>
      <c r="I425" s="57">
        <v>387</v>
      </c>
      <c r="J425" s="58">
        <v>377.63</v>
      </c>
      <c r="K425" s="33">
        <f t="shared" si="20"/>
        <v>0</v>
      </c>
      <c r="L425" s="69">
        <f t="shared" si="21"/>
        <v>0</v>
      </c>
      <c r="M425" s="59">
        <v>2</v>
      </c>
      <c r="N425" s="60"/>
    </row>
    <row r="426" spans="1:14" s="49" customFormat="1" ht="33.75" customHeight="1">
      <c r="A426" s="83">
        <v>1262</v>
      </c>
      <c r="B426" s="36">
        <v>7110313</v>
      </c>
      <c r="C426" s="38" t="s">
        <v>800</v>
      </c>
      <c r="D426" s="31" t="s">
        <v>797</v>
      </c>
      <c r="E426" s="31" t="s">
        <v>801</v>
      </c>
      <c r="F426" s="31" t="s">
        <v>802</v>
      </c>
      <c r="G426" s="32" t="s">
        <v>29</v>
      </c>
      <c r="H426" s="56"/>
      <c r="I426" s="63">
        <v>462.5</v>
      </c>
      <c r="J426" s="58">
        <v>445.9</v>
      </c>
      <c r="K426" s="33">
        <f t="shared" si="20"/>
        <v>0</v>
      </c>
      <c r="L426" s="69">
        <f t="shared" si="21"/>
        <v>0</v>
      </c>
      <c r="M426" s="59">
        <v>3</v>
      </c>
      <c r="N426" s="60"/>
    </row>
    <row r="427" spans="1:14" s="49" customFormat="1" ht="33.75" customHeight="1">
      <c r="A427" s="84">
        <v>1264</v>
      </c>
      <c r="B427" s="30">
        <v>7110311</v>
      </c>
      <c r="C427" s="31" t="s">
        <v>803</v>
      </c>
      <c r="D427" s="31" t="s">
        <v>797</v>
      </c>
      <c r="E427" s="31" t="s">
        <v>804</v>
      </c>
      <c r="F427" s="31" t="s">
        <v>448</v>
      </c>
      <c r="G427" s="32" t="s">
        <v>29</v>
      </c>
      <c r="H427" s="56"/>
      <c r="I427" s="57">
        <v>920.9</v>
      </c>
      <c r="J427" s="58">
        <v>920.9</v>
      </c>
      <c r="K427" s="33">
        <f t="shared" si="20"/>
        <v>0</v>
      </c>
      <c r="L427" s="69">
        <f t="shared" si="21"/>
        <v>0</v>
      </c>
      <c r="M427" s="59">
        <v>1</v>
      </c>
      <c r="N427" s="60"/>
    </row>
    <row r="428" spans="1:14" s="49" customFormat="1" ht="33.75" customHeight="1">
      <c r="A428" s="83">
        <v>1265</v>
      </c>
      <c r="B428" s="36">
        <v>7110033</v>
      </c>
      <c r="C428" s="38" t="s">
        <v>805</v>
      </c>
      <c r="D428" s="31" t="s">
        <v>797</v>
      </c>
      <c r="E428" s="31" t="s">
        <v>806</v>
      </c>
      <c r="F428" s="31" t="s">
        <v>807</v>
      </c>
      <c r="G428" s="32" t="s">
        <v>29</v>
      </c>
      <c r="H428" s="56"/>
      <c r="I428" s="63">
        <v>789.2</v>
      </c>
      <c r="J428" s="58">
        <v>770.5</v>
      </c>
      <c r="K428" s="33">
        <f t="shared" si="20"/>
        <v>0</v>
      </c>
      <c r="L428" s="69">
        <f t="shared" si="21"/>
        <v>0</v>
      </c>
      <c r="M428" s="59">
        <v>2</v>
      </c>
      <c r="N428" s="60"/>
    </row>
    <row r="429" spans="1:14" s="49" customFormat="1" ht="33.75" customHeight="1">
      <c r="A429" s="83">
        <v>1268</v>
      </c>
      <c r="B429" s="36">
        <v>7114550</v>
      </c>
      <c r="C429" s="38" t="s">
        <v>808</v>
      </c>
      <c r="D429" s="31" t="s">
        <v>809</v>
      </c>
      <c r="E429" s="31" t="s">
        <v>810</v>
      </c>
      <c r="F429" s="31" t="s">
        <v>811</v>
      </c>
      <c r="G429" s="32" t="s">
        <v>29</v>
      </c>
      <c r="H429" s="56"/>
      <c r="I429" s="57">
        <v>309.2</v>
      </c>
      <c r="J429" s="58">
        <v>300.98</v>
      </c>
      <c r="K429" s="33">
        <f t="shared" si="20"/>
        <v>0</v>
      </c>
      <c r="L429" s="69">
        <f t="shared" si="21"/>
        <v>0</v>
      </c>
      <c r="M429" s="59">
        <v>2</v>
      </c>
      <c r="N429" s="60"/>
    </row>
    <row r="430" spans="1:14" s="49" customFormat="1" ht="33.75" customHeight="1">
      <c r="A430" s="83">
        <v>1269</v>
      </c>
      <c r="B430" s="36">
        <v>7114591</v>
      </c>
      <c r="C430" s="38" t="s">
        <v>812</v>
      </c>
      <c r="D430" s="31" t="s">
        <v>809</v>
      </c>
      <c r="E430" s="31" t="s">
        <v>813</v>
      </c>
      <c r="F430" s="31" t="s">
        <v>814</v>
      </c>
      <c r="G430" s="32" t="s">
        <v>29</v>
      </c>
      <c r="H430" s="56"/>
      <c r="I430" s="57">
        <v>1945.3</v>
      </c>
      <c r="J430" s="58">
        <v>1893.75</v>
      </c>
      <c r="K430" s="33">
        <f t="shared" si="20"/>
        <v>0</v>
      </c>
      <c r="L430" s="69">
        <f t="shared" si="21"/>
        <v>0</v>
      </c>
      <c r="M430" s="59">
        <v>2</v>
      </c>
      <c r="N430" s="60"/>
    </row>
    <row r="431" spans="1:14" s="49" customFormat="1" ht="33.75" customHeight="1">
      <c r="A431" s="84">
        <v>1270</v>
      </c>
      <c r="B431" s="30">
        <v>7114167</v>
      </c>
      <c r="C431" s="58" t="s">
        <v>815</v>
      </c>
      <c r="D431" s="43" t="s">
        <v>163</v>
      </c>
      <c r="E431" s="43" t="s">
        <v>816</v>
      </c>
      <c r="F431" s="43" t="s">
        <v>817</v>
      </c>
      <c r="G431" s="32" t="s">
        <v>29</v>
      </c>
      <c r="H431" s="56"/>
      <c r="I431" s="57">
        <v>3200</v>
      </c>
      <c r="J431" s="58">
        <v>3200</v>
      </c>
      <c r="K431" s="33">
        <f t="shared" si="20"/>
        <v>0</v>
      </c>
      <c r="L431" s="69">
        <f t="shared" si="21"/>
        <v>0</v>
      </c>
      <c r="M431" s="59">
        <v>1</v>
      </c>
      <c r="N431" s="60"/>
    </row>
    <row r="432" spans="1:14" s="49" customFormat="1" ht="33.75" customHeight="1">
      <c r="A432" s="83">
        <v>1271</v>
      </c>
      <c r="B432" s="36">
        <v>7114162</v>
      </c>
      <c r="C432" s="38" t="s">
        <v>818</v>
      </c>
      <c r="D432" s="31" t="s">
        <v>819</v>
      </c>
      <c r="E432" s="31" t="s">
        <v>820</v>
      </c>
      <c r="F432" s="31" t="s">
        <v>821</v>
      </c>
      <c r="G432" s="32" t="s">
        <v>29</v>
      </c>
      <c r="H432" s="56"/>
      <c r="I432" s="63">
        <v>1130.8</v>
      </c>
      <c r="J432" s="58">
        <v>1075.96</v>
      </c>
      <c r="K432" s="33">
        <f t="shared" si="20"/>
        <v>0</v>
      </c>
      <c r="L432" s="69">
        <f t="shared" si="21"/>
        <v>0</v>
      </c>
      <c r="M432" s="59">
        <v>3</v>
      </c>
      <c r="N432" s="60"/>
    </row>
    <row r="433" spans="1:14" s="49" customFormat="1" ht="33.75" customHeight="1">
      <c r="A433" s="83">
        <v>1272</v>
      </c>
      <c r="B433" s="36">
        <v>7114163</v>
      </c>
      <c r="C433" s="38" t="s">
        <v>818</v>
      </c>
      <c r="D433" s="31" t="s">
        <v>819</v>
      </c>
      <c r="E433" s="31" t="s">
        <v>822</v>
      </c>
      <c r="F433" s="31" t="s">
        <v>821</v>
      </c>
      <c r="G433" s="32" t="s">
        <v>29</v>
      </c>
      <c r="H433" s="56"/>
      <c r="I433" s="63">
        <v>1772.1</v>
      </c>
      <c r="J433" s="58">
        <v>1685.62</v>
      </c>
      <c r="K433" s="33">
        <f t="shared" si="20"/>
        <v>0</v>
      </c>
      <c r="L433" s="69">
        <f t="shared" si="21"/>
        <v>0</v>
      </c>
      <c r="M433" s="59">
        <v>3</v>
      </c>
      <c r="N433" s="60"/>
    </row>
    <row r="434" spans="1:14" s="49" customFormat="1" ht="33.75" customHeight="1">
      <c r="A434" s="83">
        <v>1277</v>
      </c>
      <c r="B434" s="36">
        <v>7114670</v>
      </c>
      <c r="C434" s="38" t="s">
        <v>823</v>
      </c>
      <c r="D434" s="31" t="s">
        <v>824</v>
      </c>
      <c r="E434" s="31" t="s">
        <v>825</v>
      </c>
      <c r="F434" s="31" t="s">
        <v>826</v>
      </c>
      <c r="G434" s="32" t="s">
        <v>29</v>
      </c>
      <c r="H434" s="56"/>
      <c r="I434" s="57">
        <v>2489.9</v>
      </c>
      <c r="J434" s="58">
        <v>2338.8</v>
      </c>
      <c r="K434" s="33">
        <f t="shared" si="20"/>
        <v>0</v>
      </c>
      <c r="L434" s="69">
        <f t="shared" si="21"/>
        <v>0</v>
      </c>
      <c r="M434" s="59">
        <v>2</v>
      </c>
      <c r="N434" s="60"/>
    </row>
    <row r="435" spans="1:14" s="49" customFormat="1" ht="33.75" customHeight="1">
      <c r="A435" s="83">
        <v>1278</v>
      </c>
      <c r="B435" s="36">
        <v>7114671</v>
      </c>
      <c r="C435" s="38" t="s">
        <v>823</v>
      </c>
      <c r="D435" s="31" t="s">
        <v>824</v>
      </c>
      <c r="E435" s="31" t="s">
        <v>827</v>
      </c>
      <c r="F435" s="31" t="s">
        <v>826</v>
      </c>
      <c r="G435" s="32" t="s">
        <v>29</v>
      </c>
      <c r="H435" s="56"/>
      <c r="I435" s="57">
        <v>2486.5</v>
      </c>
      <c r="J435" s="58">
        <v>2432.05</v>
      </c>
      <c r="K435" s="33">
        <f t="shared" si="20"/>
        <v>0</v>
      </c>
      <c r="L435" s="69">
        <f t="shared" si="21"/>
        <v>0</v>
      </c>
      <c r="M435" s="59">
        <v>2</v>
      </c>
      <c r="N435" s="60"/>
    </row>
    <row r="436" spans="1:14" s="49" customFormat="1" ht="33.75" customHeight="1">
      <c r="A436" s="83">
        <v>1279</v>
      </c>
      <c r="B436" s="36">
        <v>7114672</v>
      </c>
      <c r="C436" s="38" t="s">
        <v>823</v>
      </c>
      <c r="D436" s="31" t="s">
        <v>824</v>
      </c>
      <c r="E436" s="31" t="s">
        <v>828</v>
      </c>
      <c r="F436" s="31" t="s">
        <v>826</v>
      </c>
      <c r="G436" s="32" t="s">
        <v>29</v>
      </c>
      <c r="H436" s="56"/>
      <c r="I436" s="57">
        <v>3272.2</v>
      </c>
      <c r="J436" s="58">
        <v>3201.52</v>
      </c>
      <c r="K436" s="33">
        <f t="shared" si="20"/>
        <v>0</v>
      </c>
      <c r="L436" s="69">
        <f t="shared" si="21"/>
        <v>0</v>
      </c>
      <c r="M436" s="59">
        <v>2</v>
      </c>
      <c r="N436" s="60"/>
    </row>
    <row r="437" spans="1:14" s="49" customFormat="1" ht="33.75" customHeight="1">
      <c r="A437" s="84">
        <v>1283</v>
      </c>
      <c r="B437" s="30">
        <v>7114246</v>
      </c>
      <c r="C437" s="34" t="s">
        <v>829</v>
      </c>
      <c r="D437" s="34" t="s">
        <v>163</v>
      </c>
      <c r="E437" s="34" t="s">
        <v>830</v>
      </c>
      <c r="F437" s="34" t="s">
        <v>831</v>
      </c>
      <c r="G437" s="32" t="s">
        <v>29</v>
      </c>
      <c r="H437" s="56"/>
      <c r="I437" s="57">
        <v>4998.2</v>
      </c>
      <c r="J437" s="58">
        <v>4998.2</v>
      </c>
      <c r="K437" s="33">
        <f t="shared" si="20"/>
        <v>0</v>
      </c>
      <c r="L437" s="69">
        <f t="shared" si="21"/>
        <v>0</v>
      </c>
      <c r="M437" s="59">
        <v>1</v>
      </c>
      <c r="N437" s="60"/>
    </row>
    <row r="438" spans="1:14" s="49" customFormat="1" ht="33.75" customHeight="1">
      <c r="A438" s="83">
        <v>1284</v>
      </c>
      <c r="B438" s="36">
        <v>7114562</v>
      </c>
      <c r="C438" s="38" t="s">
        <v>832</v>
      </c>
      <c r="D438" s="31" t="s">
        <v>163</v>
      </c>
      <c r="E438" s="31" t="s">
        <v>833</v>
      </c>
      <c r="F438" s="31" t="s">
        <v>834</v>
      </c>
      <c r="G438" s="32" t="s">
        <v>29</v>
      </c>
      <c r="H438" s="56"/>
      <c r="I438" s="57">
        <v>784.9</v>
      </c>
      <c r="J438" s="58">
        <v>767.16</v>
      </c>
      <c r="K438" s="33">
        <f t="shared" si="20"/>
        <v>0</v>
      </c>
      <c r="L438" s="69">
        <f t="shared" si="21"/>
        <v>0</v>
      </c>
      <c r="M438" s="59">
        <v>2</v>
      </c>
      <c r="N438" s="60"/>
    </row>
    <row r="439" spans="1:14" s="49" customFormat="1" ht="33.75" customHeight="1">
      <c r="A439" s="83">
        <v>1285</v>
      </c>
      <c r="B439" s="36">
        <v>7114576</v>
      </c>
      <c r="C439" s="38" t="s">
        <v>835</v>
      </c>
      <c r="D439" s="31" t="s">
        <v>836</v>
      </c>
      <c r="E439" s="31" t="s">
        <v>837</v>
      </c>
      <c r="F439" s="31" t="s">
        <v>821</v>
      </c>
      <c r="G439" s="32" t="s">
        <v>29</v>
      </c>
      <c r="H439" s="56"/>
      <c r="I439" s="57">
        <v>1211.5</v>
      </c>
      <c r="J439" s="58">
        <v>1149.83</v>
      </c>
      <c r="K439" s="33">
        <f t="shared" si="20"/>
        <v>0</v>
      </c>
      <c r="L439" s="69">
        <f t="shared" si="21"/>
        <v>0</v>
      </c>
      <c r="M439" s="59">
        <v>3</v>
      </c>
      <c r="N439" s="60"/>
    </row>
    <row r="440" spans="1:14" s="49" customFormat="1" ht="33.75" customHeight="1">
      <c r="A440" s="83">
        <v>1286</v>
      </c>
      <c r="B440" s="36">
        <v>7114577</v>
      </c>
      <c r="C440" s="38" t="s">
        <v>835</v>
      </c>
      <c r="D440" s="31" t="s">
        <v>836</v>
      </c>
      <c r="E440" s="31" t="s">
        <v>838</v>
      </c>
      <c r="F440" s="31" t="s">
        <v>821</v>
      </c>
      <c r="G440" s="32" t="s">
        <v>29</v>
      </c>
      <c r="H440" s="56"/>
      <c r="I440" s="57">
        <v>1781</v>
      </c>
      <c r="J440" s="58">
        <v>1693.91</v>
      </c>
      <c r="K440" s="33">
        <f t="shared" si="20"/>
        <v>0</v>
      </c>
      <c r="L440" s="69">
        <f t="shared" si="21"/>
        <v>0</v>
      </c>
      <c r="M440" s="59">
        <v>3</v>
      </c>
      <c r="N440" s="60"/>
    </row>
    <row r="441" spans="1:14" s="49" customFormat="1" ht="33.75" customHeight="1">
      <c r="A441" s="83">
        <v>1287</v>
      </c>
      <c r="B441" s="36">
        <v>7114572</v>
      </c>
      <c r="C441" s="38" t="s">
        <v>839</v>
      </c>
      <c r="D441" s="31" t="s">
        <v>819</v>
      </c>
      <c r="E441" s="31" t="s">
        <v>840</v>
      </c>
      <c r="F441" s="31" t="s">
        <v>821</v>
      </c>
      <c r="G441" s="32" t="s">
        <v>29</v>
      </c>
      <c r="H441" s="56"/>
      <c r="I441" s="57">
        <v>696.9</v>
      </c>
      <c r="J441" s="58">
        <v>664.08</v>
      </c>
      <c r="K441" s="33">
        <f t="shared" si="20"/>
        <v>0</v>
      </c>
      <c r="L441" s="69">
        <f t="shared" si="21"/>
        <v>0</v>
      </c>
      <c r="M441" s="59">
        <v>3</v>
      </c>
      <c r="N441" s="60"/>
    </row>
    <row r="442" spans="1:14" s="49" customFormat="1" ht="33.75" customHeight="1">
      <c r="A442" s="83">
        <v>1288</v>
      </c>
      <c r="B442" s="36">
        <v>7114574</v>
      </c>
      <c r="C442" s="38" t="s">
        <v>839</v>
      </c>
      <c r="D442" s="31" t="s">
        <v>819</v>
      </c>
      <c r="E442" s="31" t="s">
        <v>841</v>
      </c>
      <c r="F442" s="31" t="s">
        <v>821</v>
      </c>
      <c r="G442" s="32" t="s">
        <v>29</v>
      </c>
      <c r="H442" s="56"/>
      <c r="I442" s="57">
        <v>1991.2</v>
      </c>
      <c r="J442" s="58">
        <v>1897.81</v>
      </c>
      <c r="K442" s="33">
        <f t="shared" si="20"/>
        <v>0</v>
      </c>
      <c r="L442" s="69">
        <f t="shared" si="21"/>
        <v>0</v>
      </c>
      <c r="M442" s="59">
        <v>3</v>
      </c>
      <c r="N442" s="60"/>
    </row>
    <row r="443" spans="1:14" s="49" customFormat="1" ht="33.75" customHeight="1">
      <c r="A443" s="83">
        <v>1289</v>
      </c>
      <c r="B443" s="36">
        <v>7114595</v>
      </c>
      <c r="C443" s="38" t="s">
        <v>842</v>
      </c>
      <c r="D443" s="31" t="s">
        <v>809</v>
      </c>
      <c r="E443" s="31" t="s">
        <v>843</v>
      </c>
      <c r="F443" s="31" t="s">
        <v>844</v>
      </c>
      <c r="G443" s="32" t="s">
        <v>29</v>
      </c>
      <c r="H443" s="56"/>
      <c r="I443" s="57">
        <v>818</v>
      </c>
      <c r="J443" s="58">
        <v>798.29</v>
      </c>
      <c r="K443" s="33">
        <f t="shared" si="20"/>
        <v>0</v>
      </c>
      <c r="L443" s="69">
        <f t="shared" si="21"/>
        <v>0</v>
      </c>
      <c r="M443" s="59">
        <v>2</v>
      </c>
      <c r="N443" s="60"/>
    </row>
    <row r="444" spans="1:14" s="49" customFormat="1" ht="72">
      <c r="A444" s="83">
        <v>1290</v>
      </c>
      <c r="B444" s="36">
        <v>7114596</v>
      </c>
      <c r="C444" s="38" t="s">
        <v>842</v>
      </c>
      <c r="D444" s="31" t="s">
        <v>809</v>
      </c>
      <c r="E444" s="31" t="s">
        <v>845</v>
      </c>
      <c r="F444" s="31" t="s">
        <v>846</v>
      </c>
      <c r="G444" s="32" t="s">
        <v>29</v>
      </c>
      <c r="H444" s="56"/>
      <c r="I444" s="57">
        <v>1490.3</v>
      </c>
      <c r="J444" s="58">
        <v>1458.41</v>
      </c>
      <c r="K444" s="33">
        <f>H444*I444</f>
        <v>0</v>
      </c>
      <c r="L444" s="69">
        <f>H444*J444</f>
        <v>0</v>
      </c>
      <c r="M444" s="59">
        <v>2</v>
      </c>
      <c r="N444" s="60"/>
    </row>
    <row r="445" spans="1:14" s="49" customFormat="1" ht="72">
      <c r="A445" s="83">
        <v>1291</v>
      </c>
      <c r="B445" s="36">
        <v>7114597</v>
      </c>
      <c r="C445" s="38" t="s">
        <v>842</v>
      </c>
      <c r="D445" s="31" t="s">
        <v>809</v>
      </c>
      <c r="E445" s="31" t="s">
        <v>847</v>
      </c>
      <c r="F445" s="31" t="s">
        <v>846</v>
      </c>
      <c r="G445" s="32" t="s">
        <v>29</v>
      </c>
      <c r="H445" s="56"/>
      <c r="I445" s="57">
        <v>825.2</v>
      </c>
      <c r="J445" s="58">
        <v>779.9</v>
      </c>
      <c r="K445" s="33">
        <f aca="true" t="shared" si="22" ref="K445:K485">H445*I445</f>
        <v>0</v>
      </c>
      <c r="L445" s="69">
        <f aca="true" t="shared" si="23" ref="L445:L485">H445*J445</f>
        <v>0</v>
      </c>
      <c r="M445" s="59">
        <v>2</v>
      </c>
      <c r="N445" s="60"/>
    </row>
    <row r="446" spans="1:14" s="49" customFormat="1" ht="24">
      <c r="A446" s="83">
        <v>1296</v>
      </c>
      <c r="B446" s="36">
        <v>1114461</v>
      </c>
      <c r="C446" s="38" t="s">
        <v>162</v>
      </c>
      <c r="D446" s="31" t="s">
        <v>37</v>
      </c>
      <c r="E446" s="31" t="s">
        <v>848</v>
      </c>
      <c r="F446" s="31" t="s">
        <v>39</v>
      </c>
      <c r="G446" s="32" t="s">
        <v>29</v>
      </c>
      <c r="H446" s="56"/>
      <c r="I446" s="57">
        <v>188.2</v>
      </c>
      <c r="J446" s="58">
        <v>170.42</v>
      </c>
      <c r="K446" s="33">
        <f t="shared" si="22"/>
        <v>0</v>
      </c>
      <c r="L446" s="69">
        <f t="shared" si="23"/>
        <v>0</v>
      </c>
      <c r="M446" s="59">
        <v>3</v>
      </c>
      <c r="N446" s="60"/>
    </row>
    <row r="447" spans="1:14" s="49" customFormat="1" ht="24">
      <c r="A447" s="83">
        <v>1297</v>
      </c>
      <c r="B447" s="36">
        <v>3114460</v>
      </c>
      <c r="C447" s="38" t="s">
        <v>162</v>
      </c>
      <c r="D447" s="31" t="s">
        <v>65</v>
      </c>
      <c r="E447" s="31" t="s">
        <v>849</v>
      </c>
      <c r="F447" s="31" t="s">
        <v>39</v>
      </c>
      <c r="G447" s="32" t="s">
        <v>29</v>
      </c>
      <c r="H447" s="56"/>
      <c r="I447" s="57">
        <v>213.2</v>
      </c>
      <c r="J447" s="58">
        <v>193.39</v>
      </c>
      <c r="K447" s="33">
        <f t="shared" si="22"/>
        <v>0</v>
      </c>
      <c r="L447" s="69">
        <f t="shared" si="23"/>
        <v>0</v>
      </c>
      <c r="M447" s="59">
        <v>3</v>
      </c>
      <c r="N447" s="60"/>
    </row>
    <row r="448" spans="1:14" s="49" customFormat="1" ht="24">
      <c r="A448" s="83">
        <v>1299</v>
      </c>
      <c r="B448" s="36">
        <v>1114221</v>
      </c>
      <c r="C448" s="38" t="s">
        <v>165</v>
      </c>
      <c r="D448" s="31" t="s">
        <v>143</v>
      </c>
      <c r="E448" s="31" t="s">
        <v>850</v>
      </c>
      <c r="F448" s="31" t="s">
        <v>56</v>
      </c>
      <c r="G448" s="32" t="s">
        <v>29</v>
      </c>
      <c r="H448" s="56"/>
      <c r="I448" s="57">
        <v>345.1</v>
      </c>
      <c r="J448" s="58">
        <v>325.81</v>
      </c>
      <c r="K448" s="33">
        <f t="shared" si="22"/>
        <v>0</v>
      </c>
      <c r="L448" s="69">
        <f t="shared" si="23"/>
        <v>0</v>
      </c>
      <c r="M448" s="59">
        <v>3</v>
      </c>
      <c r="N448" s="60"/>
    </row>
    <row r="449" spans="1:14" s="49" customFormat="1" ht="24">
      <c r="A449" s="83">
        <v>1301</v>
      </c>
      <c r="B449" s="36">
        <v>1114552</v>
      </c>
      <c r="C449" s="38" t="s">
        <v>851</v>
      </c>
      <c r="D449" s="31" t="s">
        <v>166</v>
      </c>
      <c r="E449" s="31" t="s">
        <v>100</v>
      </c>
      <c r="F449" s="31" t="s">
        <v>852</v>
      </c>
      <c r="G449" s="32" t="s">
        <v>29</v>
      </c>
      <c r="H449" s="56"/>
      <c r="I449" s="57">
        <v>1096</v>
      </c>
      <c r="J449" s="58">
        <v>1062.57</v>
      </c>
      <c r="K449" s="33">
        <f t="shared" si="22"/>
        <v>0</v>
      </c>
      <c r="L449" s="69">
        <f t="shared" si="23"/>
        <v>0</v>
      </c>
      <c r="M449" s="59">
        <v>3</v>
      </c>
      <c r="N449" s="60"/>
    </row>
    <row r="450" spans="1:14" s="49" customFormat="1" ht="24">
      <c r="A450" s="83">
        <v>1302</v>
      </c>
      <c r="B450" s="36">
        <v>1114553</v>
      </c>
      <c r="C450" s="38" t="s">
        <v>851</v>
      </c>
      <c r="D450" s="31" t="s">
        <v>166</v>
      </c>
      <c r="E450" s="31" t="s">
        <v>115</v>
      </c>
      <c r="F450" s="31" t="s">
        <v>852</v>
      </c>
      <c r="G450" s="32" t="s">
        <v>29</v>
      </c>
      <c r="H450" s="56"/>
      <c r="I450" s="57">
        <v>748.8</v>
      </c>
      <c r="J450" s="58">
        <v>725.96</v>
      </c>
      <c r="K450" s="33">
        <f t="shared" si="22"/>
        <v>0</v>
      </c>
      <c r="L450" s="69">
        <f t="shared" si="23"/>
        <v>0</v>
      </c>
      <c r="M450" s="59">
        <v>3</v>
      </c>
      <c r="N450" s="60"/>
    </row>
    <row r="451" spans="1:14" s="49" customFormat="1" ht="24">
      <c r="A451" s="83">
        <v>1303</v>
      </c>
      <c r="B451" s="36">
        <v>1114554</v>
      </c>
      <c r="C451" s="38" t="s">
        <v>851</v>
      </c>
      <c r="D451" s="31" t="s">
        <v>40</v>
      </c>
      <c r="E451" s="31" t="s">
        <v>113</v>
      </c>
      <c r="F451" s="31" t="s">
        <v>852</v>
      </c>
      <c r="G451" s="32" t="s">
        <v>29</v>
      </c>
      <c r="H451" s="56"/>
      <c r="I451" s="57">
        <v>686.4</v>
      </c>
      <c r="J451" s="58">
        <v>665.46</v>
      </c>
      <c r="K451" s="33">
        <f t="shared" si="22"/>
        <v>0</v>
      </c>
      <c r="L451" s="69">
        <f t="shared" si="23"/>
        <v>0</v>
      </c>
      <c r="M451" s="59">
        <v>3</v>
      </c>
      <c r="N451" s="60"/>
    </row>
    <row r="452" spans="1:14" s="49" customFormat="1" ht="24">
      <c r="A452" s="84">
        <v>1311</v>
      </c>
      <c r="B452" s="30">
        <v>1114640</v>
      </c>
      <c r="C452" s="31" t="s">
        <v>853</v>
      </c>
      <c r="D452" s="31" t="s">
        <v>166</v>
      </c>
      <c r="E452" s="31" t="s">
        <v>115</v>
      </c>
      <c r="F452" s="31" t="s">
        <v>475</v>
      </c>
      <c r="G452" s="32" t="s">
        <v>29</v>
      </c>
      <c r="H452" s="56"/>
      <c r="I452" s="57">
        <v>748.8</v>
      </c>
      <c r="J452" s="58">
        <v>748.8</v>
      </c>
      <c r="K452" s="33">
        <f t="shared" si="22"/>
        <v>0</v>
      </c>
      <c r="L452" s="69">
        <f t="shared" si="23"/>
        <v>0</v>
      </c>
      <c r="M452" s="59">
        <v>1</v>
      </c>
      <c r="N452" s="60"/>
    </row>
    <row r="453" spans="1:14" s="49" customFormat="1" ht="24">
      <c r="A453" s="84">
        <v>1312</v>
      </c>
      <c r="B453" s="30">
        <v>1114643</v>
      </c>
      <c r="C453" s="31" t="s">
        <v>853</v>
      </c>
      <c r="D453" s="31" t="s">
        <v>40</v>
      </c>
      <c r="E453" s="31" t="s">
        <v>113</v>
      </c>
      <c r="F453" s="31" t="s">
        <v>475</v>
      </c>
      <c r="G453" s="32" t="s">
        <v>29</v>
      </c>
      <c r="H453" s="56"/>
      <c r="I453" s="57">
        <v>704.2</v>
      </c>
      <c r="J453" s="58">
        <v>690.8</v>
      </c>
      <c r="K453" s="33">
        <f t="shared" si="22"/>
        <v>0</v>
      </c>
      <c r="L453" s="69">
        <f t="shared" si="23"/>
        <v>0</v>
      </c>
      <c r="M453" s="59">
        <v>1</v>
      </c>
      <c r="N453" s="60"/>
    </row>
    <row r="454" spans="1:14" s="49" customFormat="1" ht="24">
      <c r="A454" s="84">
        <v>1313</v>
      </c>
      <c r="B454" s="30">
        <v>1114646</v>
      </c>
      <c r="C454" s="31" t="s">
        <v>853</v>
      </c>
      <c r="D454" s="31" t="s">
        <v>166</v>
      </c>
      <c r="E454" s="31" t="s">
        <v>100</v>
      </c>
      <c r="F454" s="31" t="s">
        <v>582</v>
      </c>
      <c r="G454" s="32" t="s">
        <v>29</v>
      </c>
      <c r="H454" s="56"/>
      <c r="I454" s="57">
        <v>1096</v>
      </c>
      <c r="J454" s="58">
        <v>1096</v>
      </c>
      <c r="K454" s="33">
        <f t="shared" si="22"/>
        <v>0</v>
      </c>
      <c r="L454" s="69">
        <f t="shared" si="23"/>
        <v>0</v>
      </c>
      <c r="M454" s="59">
        <v>1</v>
      </c>
      <c r="N454" s="60"/>
    </row>
    <row r="455" spans="1:14" s="49" customFormat="1" ht="24">
      <c r="A455" s="84">
        <v>1314</v>
      </c>
      <c r="B455" s="30">
        <v>3114644</v>
      </c>
      <c r="C455" s="31" t="s">
        <v>853</v>
      </c>
      <c r="D455" s="31" t="s">
        <v>854</v>
      </c>
      <c r="E455" s="31" t="s">
        <v>855</v>
      </c>
      <c r="F455" s="31" t="s">
        <v>582</v>
      </c>
      <c r="G455" s="32" t="s">
        <v>29</v>
      </c>
      <c r="H455" s="56"/>
      <c r="I455" s="57">
        <v>1258.9</v>
      </c>
      <c r="J455" s="58">
        <v>1258.9</v>
      </c>
      <c r="K455" s="33">
        <f t="shared" si="22"/>
        <v>0</v>
      </c>
      <c r="L455" s="69">
        <f t="shared" si="23"/>
        <v>0</v>
      </c>
      <c r="M455" s="59">
        <v>1</v>
      </c>
      <c r="N455" s="60"/>
    </row>
    <row r="456" spans="1:14" s="49" customFormat="1" ht="24">
      <c r="A456" s="83">
        <v>1320</v>
      </c>
      <c r="B456" s="36">
        <v>3058053</v>
      </c>
      <c r="C456" s="38" t="s">
        <v>856</v>
      </c>
      <c r="D456" s="31" t="s">
        <v>42</v>
      </c>
      <c r="E456" s="31" t="s">
        <v>857</v>
      </c>
      <c r="F456" s="31" t="s">
        <v>858</v>
      </c>
      <c r="G456" s="32" t="s">
        <v>29</v>
      </c>
      <c r="H456" s="56"/>
      <c r="I456" s="63">
        <v>384.4</v>
      </c>
      <c r="J456" s="58">
        <v>374.79</v>
      </c>
      <c r="K456" s="33">
        <f t="shared" si="22"/>
        <v>0</v>
      </c>
      <c r="L456" s="69">
        <f t="shared" si="23"/>
        <v>0</v>
      </c>
      <c r="M456" s="59">
        <v>2</v>
      </c>
      <c r="N456" s="60"/>
    </row>
    <row r="457" spans="1:14" s="49" customFormat="1" ht="24">
      <c r="A457" s="83">
        <v>1326</v>
      </c>
      <c r="B457" s="36">
        <v>4090121</v>
      </c>
      <c r="C457" s="38" t="s">
        <v>859</v>
      </c>
      <c r="D457" s="31" t="s">
        <v>169</v>
      </c>
      <c r="E457" s="31" t="s">
        <v>860</v>
      </c>
      <c r="F457" s="31" t="s">
        <v>39</v>
      </c>
      <c r="G457" s="32" t="s">
        <v>29</v>
      </c>
      <c r="H457" s="56"/>
      <c r="I457" s="57">
        <v>132.5</v>
      </c>
      <c r="J457" s="58">
        <v>119.95</v>
      </c>
      <c r="K457" s="33">
        <f t="shared" si="22"/>
        <v>0</v>
      </c>
      <c r="L457" s="69">
        <f t="shared" si="23"/>
        <v>0</v>
      </c>
      <c r="M457" s="59">
        <v>3</v>
      </c>
      <c r="N457" s="60"/>
    </row>
    <row r="458" spans="1:14" s="49" customFormat="1" ht="24">
      <c r="A458" s="83">
        <v>1327</v>
      </c>
      <c r="B458" s="36">
        <v>4090816</v>
      </c>
      <c r="C458" s="38" t="s">
        <v>861</v>
      </c>
      <c r="D458" s="31" t="s">
        <v>169</v>
      </c>
      <c r="E458" s="31" t="s">
        <v>860</v>
      </c>
      <c r="F458" s="31" t="s">
        <v>279</v>
      </c>
      <c r="G458" s="32" t="s">
        <v>29</v>
      </c>
      <c r="H458" s="56"/>
      <c r="I458" s="57">
        <v>132.5</v>
      </c>
      <c r="J458" s="58">
        <v>104.42</v>
      </c>
      <c r="K458" s="33">
        <f t="shared" si="22"/>
        <v>0</v>
      </c>
      <c r="L458" s="69">
        <f t="shared" si="23"/>
        <v>0</v>
      </c>
      <c r="M458" s="59">
        <v>3</v>
      </c>
      <c r="N458" s="60"/>
    </row>
    <row r="459" spans="1:14" s="49" customFormat="1" ht="24">
      <c r="A459" s="83">
        <v>1328</v>
      </c>
      <c r="B459" s="36">
        <v>7090801</v>
      </c>
      <c r="C459" s="38" t="s">
        <v>862</v>
      </c>
      <c r="D459" s="31" t="s">
        <v>167</v>
      </c>
      <c r="E459" s="31" t="s">
        <v>863</v>
      </c>
      <c r="F459" s="31" t="s">
        <v>864</v>
      </c>
      <c r="G459" s="32" t="s">
        <v>29</v>
      </c>
      <c r="H459" s="56"/>
      <c r="I459" s="57">
        <v>175.6</v>
      </c>
      <c r="J459" s="58">
        <v>171.02</v>
      </c>
      <c r="K459" s="33">
        <f t="shared" si="22"/>
        <v>0</v>
      </c>
      <c r="L459" s="69">
        <f t="shared" si="23"/>
        <v>0</v>
      </c>
      <c r="M459" s="59">
        <v>3</v>
      </c>
      <c r="N459" s="60"/>
    </row>
    <row r="460" spans="1:14" s="49" customFormat="1" ht="24">
      <c r="A460" s="83">
        <v>1330</v>
      </c>
      <c r="B460" s="36">
        <v>4090290</v>
      </c>
      <c r="C460" s="37" t="s">
        <v>865</v>
      </c>
      <c r="D460" s="34" t="s">
        <v>169</v>
      </c>
      <c r="E460" s="34" t="s">
        <v>866</v>
      </c>
      <c r="F460" s="34" t="s">
        <v>867</v>
      </c>
      <c r="G460" s="32" t="s">
        <v>29</v>
      </c>
      <c r="H460" s="56"/>
      <c r="I460" s="57">
        <v>803.8</v>
      </c>
      <c r="J460" s="58">
        <v>786.84</v>
      </c>
      <c r="K460" s="33">
        <f t="shared" si="22"/>
        <v>0</v>
      </c>
      <c r="L460" s="69">
        <f t="shared" si="23"/>
        <v>0</v>
      </c>
      <c r="M460" s="59">
        <v>2</v>
      </c>
      <c r="N460" s="60"/>
    </row>
    <row r="461" spans="1:14" s="49" customFormat="1" ht="24">
      <c r="A461" s="83">
        <v>1334</v>
      </c>
      <c r="B461" s="36">
        <v>7090010</v>
      </c>
      <c r="C461" s="38" t="s">
        <v>868</v>
      </c>
      <c r="D461" s="31" t="s">
        <v>167</v>
      </c>
      <c r="E461" s="31" t="s">
        <v>869</v>
      </c>
      <c r="F461" s="31" t="s">
        <v>864</v>
      </c>
      <c r="G461" s="32" t="s">
        <v>29</v>
      </c>
      <c r="H461" s="56"/>
      <c r="I461" s="57">
        <v>98.7</v>
      </c>
      <c r="J461" s="93">
        <v>197.78</v>
      </c>
      <c r="K461" s="33">
        <f t="shared" si="22"/>
        <v>0</v>
      </c>
      <c r="L461" s="69">
        <f t="shared" si="23"/>
        <v>0</v>
      </c>
      <c r="M461" s="59">
        <v>3</v>
      </c>
      <c r="N461" s="60"/>
    </row>
    <row r="462" spans="1:14" s="49" customFormat="1" ht="24">
      <c r="A462" s="83">
        <v>1335</v>
      </c>
      <c r="B462" s="36">
        <v>4090620</v>
      </c>
      <c r="C462" s="38" t="s">
        <v>439</v>
      </c>
      <c r="D462" s="31" t="s">
        <v>169</v>
      </c>
      <c r="E462" s="31" t="s">
        <v>860</v>
      </c>
      <c r="F462" s="31" t="s">
        <v>39</v>
      </c>
      <c r="G462" s="32" t="s">
        <v>29</v>
      </c>
      <c r="H462" s="56"/>
      <c r="I462" s="57">
        <v>148.7</v>
      </c>
      <c r="J462" s="58">
        <v>135.03</v>
      </c>
      <c r="K462" s="33">
        <f t="shared" si="22"/>
        <v>0</v>
      </c>
      <c r="L462" s="69">
        <f t="shared" si="23"/>
        <v>0</v>
      </c>
      <c r="M462" s="59">
        <v>3</v>
      </c>
      <c r="N462" s="60"/>
    </row>
    <row r="463" spans="1:14" s="49" customFormat="1" ht="24">
      <c r="A463" s="83">
        <v>1340</v>
      </c>
      <c r="B463" s="36">
        <v>7090813</v>
      </c>
      <c r="C463" s="37" t="s">
        <v>870</v>
      </c>
      <c r="D463" s="34" t="s">
        <v>167</v>
      </c>
      <c r="E463" s="34" t="s">
        <v>871</v>
      </c>
      <c r="F463" s="34" t="s">
        <v>864</v>
      </c>
      <c r="G463" s="32" t="s">
        <v>29</v>
      </c>
      <c r="H463" s="56"/>
      <c r="I463" s="57">
        <v>219.9</v>
      </c>
      <c r="J463" s="58">
        <v>214.16</v>
      </c>
      <c r="K463" s="33">
        <f t="shared" si="22"/>
        <v>0</v>
      </c>
      <c r="L463" s="69">
        <f t="shared" si="23"/>
        <v>0</v>
      </c>
      <c r="M463" s="59">
        <v>3</v>
      </c>
      <c r="N463" s="60"/>
    </row>
    <row r="464" spans="1:14" s="49" customFormat="1" ht="36">
      <c r="A464" s="83">
        <v>1341</v>
      </c>
      <c r="B464" s="36">
        <v>7094070</v>
      </c>
      <c r="C464" s="37" t="s">
        <v>872</v>
      </c>
      <c r="D464" s="34" t="s">
        <v>167</v>
      </c>
      <c r="E464" s="34" t="s">
        <v>168</v>
      </c>
      <c r="F464" s="34" t="s">
        <v>873</v>
      </c>
      <c r="G464" s="32" t="s">
        <v>29</v>
      </c>
      <c r="H464" s="56"/>
      <c r="I464" s="63">
        <v>346.6</v>
      </c>
      <c r="J464" s="58">
        <v>342.48</v>
      </c>
      <c r="K464" s="33">
        <f t="shared" si="22"/>
        <v>0</v>
      </c>
      <c r="L464" s="69">
        <f t="shared" si="23"/>
        <v>0</v>
      </c>
      <c r="M464" s="59">
        <v>2</v>
      </c>
      <c r="N464" s="60"/>
    </row>
    <row r="465" spans="1:14" s="49" customFormat="1" ht="24">
      <c r="A465" s="83">
        <v>1343</v>
      </c>
      <c r="B465" s="36">
        <v>7094033</v>
      </c>
      <c r="C465" s="38" t="s">
        <v>874</v>
      </c>
      <c r="D465" s="31" t="s">
        <v>170</v>
      </c>
      <c r="E465" s="31" t="s">
        <v>875</v>
      </c>
      <c r="F465" s="31" t="s">
        <v>864</v>
      </c>
      <c r="G465" s="32" t="s">
        <v>29</v>
      </c>
      <c r="H465" s="56"/>
      <c r="I465" s="57">
        <v>154.7</v>
      </c>
      <c r="J465" s="58">
        <v>151.1</v>
      </c>
      <c r="K465" s="33">
        <f t="shared" si="22"/>
        <v>0</v>
      </c>
      <c r="L465" s="69">
        <f t="shared" si="23"/>
        <v>0</v>
      </c>
      <c r="M465" s="59">
        <v>3</v>
      </c>
      <c r="N465" s="60"/>
    </row>
    <row r="466" spans="1:14" s="49" customFormat="1" ht="24">
      <c r="A466" s="83">
        <v>1348</v>
      </c>
      <c r="B466" s="36">
        <v>7093071</v>
      </c>
      <c r="C466" s="38" t="s">
        <v>876</v>
      </c>
      <c r="D466" s="31" t="s">
        <v>167</v>
      </c>
      <c r="E466" s="31" t="s">
        <v>877</v>
      </c>
      <c r="F466" s="31" t="s">
        <v>39</v>
      </c>
      <c r="G466" s="32" t="s">
        <v>29</v>
      </c>
      <c r="H466" s="56"/>
      <c r="I466" s="57">
        <v>149.6</v>
      </c>
      <c r="J466" s="58">
        <v>135.16</v>
      </c>
      <c r="K466" s="33">
        <f t="shared" si="22"/>
        <v>0</v>
      </c>
      <c r="L466" s="69">
        <f t="shared" si="23"/>
        <v>0</v>
      </c>
      <c r="M466" s="59">
        <v>3</v>
      </c>
      <c r="N466" s="60"/>
    </row>
    <row r="467" spans="1:14" s="49" customFormat="1" ht="36">
      <c r="A467" s="84">
        <v>1350</v>
      </c>
      <c r="B467" s="30">
        <v>7099180</v>
      </c>
      <c r="C467" s="35" t="s">
        <v>878</v>
      </c>
      <c r="D467" s="35" t="s">
        <v>167</v>
      </c>
      <c r="E467" s="35" t="s">
        <v>879</v>
      </c>
      <c r="F467" s="35" t="s">
        <v>880</v>
      </c>
      <c r="G467" s="32" t="s">
        <v>29</v>
      </c>
      <c r="H467" s="56"/>
      <c r="I467" s="57">
        <v>455.3</v>
      </c>
      <c r="J467" s="58">
        <v>412.4</v>
      </c>
      <c r="K467" s="33">
        <f t="shared" si="22"/>
        <v>0</v>
      </c>
      <c r="L467" s="69">
        <f t="shared" si="23"/>
        <v>0</v>
      </c>
      <c r="M467" s="59">
        <v>1</v>
      </c>
      <c r="N467" s="60"/>
    </row>
    <row r="468" spans="1:14" s="49" customFormat="1" ht="36">
      <c r="A468" s="83">
        <v>1352</v>
      </c>
      <c r="B468" s="36">
        <v>7099090</v>
      </c>
      <c r="C468" s="37" t="s">
        <v>881</v>
      </c>
      <c r="D468" s="34" t="s">
        <v>167</v>
      </c>
      <c r="E468" s="34" t="s">
        <v>882</v>
      </c>
      <c r="F468" s="34" t="s">
        <v>873</v>
      </c>
      <c r="G468" s="32" t="s">
        <v>29</v>
      </c>
      <c r="H468" s="56"/>
      <c r="I468" s="57">
        <v>1554.8</v>
      </c>
      <c r="J468" s="58">
        <v>1536.3</v>
      </c>
      <c r="K468" s="33">
        <f t="shared" si="22"/>
        <v>0</v>
      </c>
      <c r="L468" s="69">
        <f t="shared" si="23"/>
        <v>0</v>
      </c>
      <c r="M468" s="59">
        <v>2</v>
      </c>
      <c r="N468" s="60"/>
    </row>
    <row r="469" spans="1:14" s="49" customFormat="1" ht="24">
      <c r="A469" s="83">
        <v>1363</v>
      </c>
      <c r="B469" s="36">
        <v>7099148</v>
      </c>
      <c r="C469" s="41" t="s">
        <v>883</v>
      </c>
      <c r="D469" s="42" t="s">
        <v>167</v>
      </c>
      <c r="E469" s="42" t="s">
        <v>884</v>
      </c>
      <c r="F469" s="42" t="s">
        <v>297</v>
      </c>
      <c r="G469" s="32" t="s">
        <v>29</v>
      </c>
      <c r="H469" s="56"/>
      <c r="I469" s="57">
        <v>1094.7</v>
      </c>
      <c r="J469" s="58">
        <v>968.92</v>
      </c>
      <c r="K469" s="33">
        <f t="shared" si="22"/>
        <v>0</v>
      </c>
      <c r="L469" s="69">
        <f t="shared" si="23"/>
        <v>0</v>
      </c>
      <c r="M469" s="59">
        <v>2</v>
      </c>
      <c r="N469" s="60"/>
    </row>
    <row r="470" spans="1:14" s="49" customFormat="1" ht="24">
      <c r="A470" s="83">
        <v>1364</v>
      </c>
      <c r="B470" s="36">
        <v>7099149</v>
      </c>
      <c r="C470" s="41" t="s">
        <v>883</v>
      </c>
      <c r="D470" s="42" t="s">
        <v>167</v>
      </c>
      <c r="E470" s="42" t="s">
        <v>885</v>
      </c>
      <c r="F470" s="42" t="s">
        <v>297</v>
      </c>
      <c r="G470" s="32" t="s">
        <v>29</v>
      </c>
      <c r="H470" s="56"/>
      <c r="I470" s="57">
        <v>364.9</v>
      </c>
      <c r="J470" s="58">
        <v>322.97</v>
      </c>
      <c r="K470" s="33">
        <f t="shared" si="22"/>
        <v>0</v>
      </c>
      <c r="L470" s="69">
        <f t="shared" si="23"/>
        <v>0</v>
      </c>
      <c r="M470" s="59">
        <v>2</v>
      </c>
      <c r="N470" s="60"/>
    </row>
    <row r="471" spans="1:14" s="49" customFormat="1" ht="36">
      <c r="A471" s="83">
        <v>1371</v>
      </c>
      <c r="B471" s="36">
        <v>7099145</v>
      </c>
      <c r="C471" s="37" t="s">
        <v>886</v>
      </c>
      <c r="D471" s="34" t="s">
        <v>167</v>
      </c>
      <c r="E471" s="34" t="s">
        <v>887</v>
      </c>
      <c r="F471" s="34" t="s">
        <v>873</v>
      </c>
      <c r="G471" s="32" t="s">
        <v>29</v>
      </c>
      <c r="H471" s="56"/>
      <c r="I471" s="57">
        <v>1410.9</v>
      </c>
      <c r="J471" s="58">
        <v>1394.11</v>
      </c>
      <c r="K471" s="33">
        <f t="shared" si="22"/>
        <v>0</v>
      </c>
      <c r="L471" s="69">
        <f t="shared" si="23"/>
        <v>0</v>
      </c>
      <c r="M471" s="59">
        <v>2</v>
      </c>
      <c r="N471" s="60"/>
    </row>
    <row r="472" spans="1:14" s="49" customFormat="1" ht="24">
      <c r="A472" s="84">
        <v>1373</v>
      </c>
      <c r="B472" s="30">
        <v>7099195</v>
      </c>
      <c r="C472" s="34" t="s">
        <v>888</v>
      </c>
      <c r="D472" s="34" t="s">
        <v>167</v>
      </c>
      <c r="E472" s="34" t="s">
        <v>889</v>
      </c>
      <c r="F472" s="34" t="s">
        <v>582</v>
      </c>
      <c r="G472" s="32" t="s">
        <v>29</v>
      </c>
      <c r="H472" s="56"/>
      <c r="I472" s="57">
        <v>1548.1</v>
      </c>
      <c r="J472" s="58">
        <v>1548.1</v>
      </c>
      <c r="K472" s="33">
        <f t="shared" si="22"/>
        <v>0</v>
      </c>
      <c r="L472" s="69">
        <f t="shared" si="23"/>
        <v>0</v>
      </c>
      <c r="M472" s="59">
        <v>1</v>
      </c>
      <c r="N472" s="60"/>
    </row>
    <row r="473" spans="1:14" s="49" customFormat="1" ht="24">
      <c r="A473" s="83">
        <v>1376</v>
      </c>
      <c r="B473" s="36" t="s">
        <v>890</v>
      </c>
      <c r="C473" s="38" t="s">
        <v>891</v>
      </c>
      <c r="D473" s="31" t="s">
        <v>892</v>
      </c>
      <c r="E473" s="31" t="s">
        <v>893</v>
      </c>
      <c r="F473" s="31" t="s">
        <v>894</v>
      </c>
      <c r="G473" s="32" t="s">
        <v>29</v>
      </c>
      <c r="H473" s="56"/>
      <c r="I473" s="57">
        <v>4501.9</v>
      </c>
      <c r="J473" s="58">
        <v>4136.5</v>
      </c>
      <c r="K473" s="33">
        <f t="shared" si="22"/>
        <v>0</v>
      </c>
      <c r="L473" s="69">
        <f t="shared" si="23"/>
        <v>0</v>
      </c>
      <c r="M473" s="59">
        <v>2</v>
      </c>
      <c r="N473" s="60"/>
    </row>
    <row r="474" spans="1:14" s="49" customFormat="1" ht="24">
      <c r="A474" s="83">
        <v>1377</v>
      </c>
      <c r="B474" s="36" t="s">
        <v>895</v>
      </c>
      <c r="C474" s="38" t="s">
        <v>896</v>
      </c>
      <c r="D474" s="31" t="s">
        <v>897</v>
      </c>
      <c r="E474" s="31" t="s">
        <v>898</v>
      </c>
      <c r="F474" s="31" t="s">
        <v>899</v>
      </c>
      <c r="G474" s="32" t="s">
        <v>29</v>
      </c>
      <c r="H474" s="56"/>
      <c r="I474" s="57">
        <v>181.1</v>
      </c>
      <c r="J474" s="58">
        <v>175.69</v>
      </c>
      <c r="K474" s="33">
        <f t="shared" si="22"/>
        <v>0</v>
      </c>
      <c r="L474" s="69">
        <f t="shared" si="23"/>
        <v>0</v>
      </c>
      <c r="M474" s="59">
        <v>2</v>
      </c>
      <c r="N474" s="60"/>
    </row>
    <row r="475" spans="1:14" s="49" customFormat="1" ht="24">
      <c r="A475" s="83">
        <v>1378</v>
      </c>
      <c r="B475" s="36" t="s">
        <v>900</v>
      </c>
      <c r="C475" s="38" t="s">
        <v>901</v>
      </c>
      <c r="D475" s="31" t="s">
        <v>897</v>
      </c>
      <c r="E475" s="31" t="s">
        <v>902</v>
      </c>
      <c r="F475" s="31" t="s">
        <v>899</v>
      </c>
      <c r="G475" s="32" t="s">
        <v>29</v>
      </c>
      <c r="H475" s="56"/>
      <c r="I475" s="57">
        <v>361</v>
      </c>
      <c r="J475" s="58">
        <v>350.21</v>
      </c>
      <c r="K475" s="33">
        <f t="shared" si="22"/>
        <v>0</v>
      </c>
      <c r="L475" s="69">
        <f t="shared" si="23"/>
        <v>0</v>
      </c>
      <c r="M475" s="59">
        <v>2</v>
      </c>
      <c r="N475" s="60"/>
    </row>
    <row r="476" spans="1:14" s="49" customFormat="1" ht="24">
      <c r="A476" s="85">
        <v>1381</v>
      </c>
      <c r="B476" s="36" t="s">
        <v>903</v>
      </c>
      <c r="C476" s="37" t="s">
        <v>203</v>
      </c>
      <c r="D476" s="34" t="s">
        <v>904</v>
      </c>
      <c r="E476" s="34" t="s">
        <v>905</v>
      </c>
      <c r="F476" s="34" t="s">
        <v>206</v>
      </c>
      <c r="G476" s="32" t="s">
        <v>29</v>
      </c>
      <c r="H476" s="56"/>
      <c r="I476" s="57">
        <v>3936.2</v>
      </c>
      <c r="J476" s="58">
        <v>3883.06</v>
      </c>
      <c r="K476" s="33">
        <f t="shared" si="22"/>
        <v>0</v>
      </c>
      <c r="L476" s="69">
        <f t="shared" si="23"/>
        <v>0</v>
      </c>
      <c r="M476" s="59">
        <v>2</v>
      </c>
      <c r="N476" s="60"/>
    </row>
    <row r="477" spans="1:14" s="49" customFormat="1" ht="24">
      <c r="A477" s="85">
        <v>1383</v>
      </c>
      <c r="B477" s="47" t="s">
        <v>906</v>
      </c>
      <c r="C477" s="37" t="s">
        <v>907</v>
      </c>
      <c r="D477" s="34" t="s">
        <v>68</v>
      </c>
      <c r="E477" s="34" t="s">
        <v>908</v>
      </c>
      <c r="F477" s="34" t="s">
        <v>909</v>
      </c>
      <c r="G477" s="32" t="s">
        <v>29</v>
      </c>
      <c r="H477" s="56"/>
      <c r="I477" s="63">
        <v>252.4</v>
      </c>
      <c r="J477" s="58">
        <v>247.88</v>
      </c>
      <c r="K477" s="33">
        <f t="shared" si="22"/>
        <v>0</v>
      </c>
      <c r="L477" s="69">
        <f t="shared" si="23"/>
        <v>0</v>
      </c>
      <c r="M477" s="59">
        <v>3</v>
      </c>
      <c r="N477" s="60"/>
    </row>
    <row r="478" spans="1:14" s="49" customFormat="1" ht="120">
      <c r="A478" s="86">
        <v>1388</v>
      </c>
      <c r="B478" s="55" t="s">
        <v>910</v>
      </c>
      <c r="C478" s="34" t="s">
        <v>911</v>
      </c>
      <c r="D478" s="34" t="s">
        <v>40</v>
      </c>
      <c r="E478" s="34" t="s">
        <v>912</v>
      </c>
      <c r="F478" s="34" t="s">
        <v>913</v>
      </c>
      <c r="G478" s="32" t="s">
        <v>29</v>
      </c>
      <c r="H478" s="56"/>
      <c r="I478" s="57">
        <v>834</v>
      </c>
      <c r="J478" s="58">
        <v>804.89</v>
      </c>
      <c r="K478" s="33">
        <f t="shared" si="22"/>
        <v>0</v>
      </c>
      <c r="L478" s="69">
        <f t="shared" si="23"/>
        <v>0</v>
      </c>
      <c r="M478" s="59">
        <v>1</v>
      </c>
      <c r="N478" s="60"/>
    </row>
    <row r="479" spans="1:14" s="49" customFormat="1" ht="120">
      <c r="A479" s="86">
        <v>1389</v>
      </c>
      <c r="B479" s="55" t="s">
        <v>914</v>
      </c>
      <c r="C479" s="34" t="s">
        <v>911</v>
      </c>
      <c r="D479" s="34" t="s">
        <v>40</v>
      </c>
      <c r="E479" s="34" t="s">
        <v>915</v>
      </c>
      <c r="F479" s="34" t="s">
        <v>913</v>
      </c>
      <c r="G479" s="32" t="s">
        <v>29</v>
      </c>
      <c r="H479" s="56"/>
      <c r="I479" s="57">
        <v>866.2</v>
      </c>
      <c r="J479" s="58">
        <v>835.97</v>
      </c>
      <c r="K479" s="33">
        <f t="shared" si="22"/>
        <v>0</v>
      </c>
      <c r="L479" s="69">
        <f t="shared" si="23"/>
        <v>0</v>
      </c>
      <c r="M479" s="59">
        <v>1</v>
      </c>
      <c r="N479" s="60"/>
    </row>
    <row r="480" spans="1:14" s="49" customFormat="1" ht="120">
      <c r="A480" s="86">
        <v>1390</v>
      </c>
      <c r="B480" s="55" t="s">
        <v>916</v>
      </c>
      <c r="C480" s="34" t="s">
        <v>911</v>
      </c>
      <c r="D480" s="34" t="s">
        <v>40</v>
      </c>
      <c r="E480" s="34" t="s">
        <v>917</v>
      </c>
      <c r="F480" s="34" t="s">
        <v>913</v>
      </c>
      <c r="G480" s="32" t="s">
        <v>29</v>
      </c>
      <c r="H480" s="56"/>
      <c r="I480" s="57">
        <v>1043</v>
      </c>
      <c r="J480" s="58">
        <v>1006.6</v>
      </c>
      <c r="K480" s="33">
        <f t="shared" si="22"/>
        <v>0</v>
      </c>
      <c r="L480" s="69">
        <f t="shared" si="23"/>
        <v>0</v>
      </c>
      <c r="M480" s="59">
        <v>1</v>
      </c>
      <c r="N480" s="60"/>
    </row>
    <row r="481" spans="1:14" s="49" customFormat="1" ht="120">
      <c r="A481" s="86">
        <v>1391</v>
      </c>
      <c r="B481" s="55">
        <v>1103604</v>
      </c>
      <c r="C481" s="34" t="s">
        <v>911</v>
      </c>
      <c r="D481" s="34" t="s">
        <v>40</v>
      </c>
      <c r="E481" s="34" t="s">
        <v>918</v>
      </c>
      <c r="F481" s="34" t="s">
        <v>913</v>
      </c>
      <c r="G481" s="32" t="s">
        <v>29</v>
      </c>
      <c r="H481" s="56"/>
      <c r="I481" s="57">
        <v>1069.9</v>
      </c>
      <c r="J481" s="58">
        <v>1032.56</v>
      </c>
      <c r="K481" s="33">
        <f t="shared" si="22"/>
        <v>0</v>
      </c>
      <c r="L481" s="69">
        <f t="shared" si="23"/>
        <v>0</v>
      </c>
      <c r="M481" s="59">
        <v>1</v>
      </c>
      <c r="N481" s="60"/>
    </row>
    <row r="482" spans="1:14" s="49" customFormat="1" ht="24">
      <c r="A482" s="85">
        <v>1392</v>
      </c>
      <c r="B482" s="36" t="s">
        <v>919</v>
      </c>
      <c r="C482" s="37" t="s">
        <v>920</v>
      </c>
      <c r="D482" s="34" t="s">
        <v>40</v>
      </c>
      <c r="E482" s="34" t="s">
        <v>374</v>
      </c>
      <c r="F482" s="34" t="s">
        <v>921</v>
      </c>
      <c r="G482" s="32" t="s">
        <v>29</v>
      </c>
      <c r="H482" s="56"/>
      <c r="I482" s="57">
        <v>202</v>
      </c>
      <c r="J482" s="58">
        <v>193.54</v>
      </c>
      <c r="K482" s="33">
        <f t="shared" si="22"/>
        <v>0</v>
      </c>
      <c r="L482" s="69">
        <f t="shared" si="23"/>
        <v>0</v>
      </c>
      <c r="M482" s="59">
        <v>2</v>
      </c>
      <c r="N482" s="60"/>
    </row>
    <row r="483" spans="1:14" s="49" customFormat="1" ht="24">
      <c r="A483" s="85">
        <v>1393</v>
      </c>
      <c r="B483" s="36" t="s">
        <v>922</v>
      </c>
      <c r="C483" s="37" t="s">
        <v>920</v>
      </c>
      <c r="D483" s="34" t="s">
        <v>40</v>
      </c>
      <c r="E483" s="34" t="s">
        <v>923</v>
      </c>
      <c r="F483" s="34" t="s">
        <v>921</v>
      </c>
      <c r="G483" s="32" t="s">
        <v>29</v>
      </c>
      <c r="H483" s="56"/>
      <c r="I483" s="57">
        <v>202</v>
      </c>
      <c r="J483" s="58">
        <v>193.54</v>
      </c>
      <c r="K483" s="33">
        <f t="shared" si="22"/>
        <v>0</v>
      </c>
      <c r="L483" s="69">
        <f t="shared" si="23"/>
        <v>0</v>
      </c>
      <c r="M483" s="59">
        <v>2</v>
      </c>
      <c r="N483" s="60"/>
    </row>
    <row r="484" spans="1:14" s="49" customFormat="1" ht="24">
      <c r="A484" s="85">
        <v>1394</v>
      </c>
      <c r="B484" s="36" t="s">
        <v>924</v>
      </c>
      <c r="C484" s="37" t="s">
        <v>920</v>
      </c>
      <c r="D484" s="34" t="s">
        <v>40</v>
      </c>
      <c r="E484" s="34" t="s">
        <v>372</v>
      </c>
      <c r="F484" s="34" t="s">
        <v>921</v>
      </c>
      <c r="G484" s="32" t="s">
        <v>29</v>
      </c>
      <c r="H484" s="56"/>
      <c r="I484" s="57">
        <v>319.9</v>
      </c>
      <c r="J484" s="58">
        <v>306.5</v>
      </c>
      <c r="K484" s="33">
        <f t="shared" si="22"/>
        <v>0</v>
      </c>
      <c r="L484" s="69">
        <f t="shared" si="23"/>
        <v>0</v>
      </c>
      <c r="M484" s="59">
        <v>2</v>
      </c>
      <c r="N484" s="60"/>
    </row>
    <row r="485" spans="1:14" s="49" customFormat="1" ht="24">
      <c r="A485" s="85">
        <v>1395</v>
      </c>
      <c r="B485" s="36" t="s">
        <v>925</v>
      </c>
      <c r="C485" s="37" t="s">
        <v>920</v>
      </c>
      <c r="D485" s="34" t="s">
        <v>40</v>
      </c>
      <c r="E485" s="34" t="s">
        <v>376</v>
      </c>
      <c r="F485" s="34" t="s">
        <v>921</v>
      </c>
      <c r="G485" s="32" t="s">
        <v>29</v>
      </c>
      <c r="H485" s="56"/>
      <c r="I485" s="57">
        <v>319.9</v>
      </c>
      <c r="J485" s="58">
        <v>306.5</v>
      </c>
      <c r="K485" s="33">
        <f t="shared" si="22"/>
        <v>0</v>
      </c>
      <c r="L485" s="69">
        <f t="shared" si="23"/>
        <v>0</v>
      </c>
      <c r="M485" s="59">
        <v>2</v>
      </c>
      <c r="N485" s="60"/>
    </row>
    <row r="486" spans="1:14" s="49" customFormat="1" ht="24">
      <c r="A486" s="85">
        <v>1396</v>
      </c>
      <c r="B486" s="36" t="s">
        <v>926</v>
      </c>
      <c r="C486" s="37" t="s">
        <v>927</v>
      </c>
      <c r="D486" s="34" t="s">
        <v>928</v>
      </c>
      <c r="E486" s="34" t="s">
        <v>929</v>
      </c>
      <c r="F486" s="34" t="s">
        <v>373</v>
      </c>
      <c r="G486" s="32" t="s">
        <v>29</v>
      </c>
      <c r="H486" s="56"/>
      <c r="I486" s="57">
        <v>427.6</v>
      </c>
      <c r="J486" s="58">
        <v>409.68</v>
      </c>
      <c r="K486" s="33">
        <f>H486*I486</f>
        <v>0</v>
      </c>
      <c r="L486" s="69">
        <f>H486*J486</f>
        <v>0</v>
      </c>
      <c r="M486" s="59">
        <v>2</v>
      </c>
      <c r="N486" s="60"/>
    </row>
    <row r="487" spans="1:14" s="49" customFormat="1" ht="24">
      <c r="A487" s="85">
        <v>1397</v>
      </c>
      <c r="B487" s="36" t="s">
        <v>930</v>
      </c>
      <c r="C487" s="37" t="s">
        <v>931</v>
      </c>
      <c r="D487" s="34" t="s">
        <v>40</v>
      </c>
      <c r="E487" s="34" t="s">
        <v>932</v>
      </c>
      <c r="F487" s="34" t="s">
        <v>373</v>
      </c>
      <c r="G487" s="32" t="s">
        <v>29</v>
      </c>
      <c r="H487" s="56"/>
      <c r="I487" s="57">
        <v>544.7</v>
      </c>
      <c r="J487" s="58">
        <v>521.88</v>
      </c>
      <c r="K487" s="33">
        <f aca="true" t="shared" si="24" ref="K487:K494">H487*I487</f>
        <v>0</v>
      </c>
      <c r="L487" s="69">
        <f aca="true" t="shared" si="25" ref="L487:L494">H487*J487</f>
        <v>0</v>
      </c>
      <c r="M487" s="59">
        <v>2</v>
      </c>
      <c r="N487" s="60"/>
    </row>
    <row r="488" spans="1:14" s="49" customFormat="1" ht="24">
      <c r="A488" s="85">
        <v>1409</v>
      </c>
      <c r="B488" s="37" t="s">
        <v>933</v>
      </c>
      <c r="C488" s="37" t="s">
        <v>934</v>
      </c>
      <c r="D488" s="34" t="s">
        <v>40</v>
      </c>
      <c r="E488" s="34" t="s">
        <v>935</v>
      </c>
      <c r="F488" s="34" t="s">
        <v>936</v>
      </c>
      <c r="G488" s="32" t="s">
        <v>29</v>
      </c>
      <c r="H488" s="56"/>
      <c r="I488" s="63">
        <v>63760.2</v>
      </c>
      <c r="J488" s="58">
        <v>63090.72</v>
      </c>
      <c r="K488" s="33">
        <f t="shared" si="24"/>
        <v>0</v>
      </c>
      <c r="L488" s="69">
        <f t="shared" si="25"/>
        <v>0</v>
      </c>
      <c r="M488" s="59">
        <v>2</v>
      </c>
      <c r="N488" s="60"/>
    </row>
    <row r="489" spans="1:14" s="49" customFormat="1" ht="24">
      <c r="A489" s="85">
        <v>1413</v>
      </c>
      <c r="B489" s="36" t="s">
        <v>937</v>
      </c>
      <c r="C489" s="67" t="s">
        <v>938</v>
      </c>
      <c r="D489" s="43" t="s">
        <v>819</v>
      </c>
      <c r="E489" s="43" t="s">
        <v>939</v>
      </c>
      <c r="F489" s="43" t="s">
        <v>611</v>
      </c>
      <c r="G489" s="32" t="s">
        <v>29</v>
      </c>
      <c r="H489" s="56"/>
      <c r="I489" s="57">
        <v>2702.4</v>
      </c>
      <c r="J489" s="58">
        <v>2616.19</v>
      </c>
      <c r="K489" s="33">
        <f t="shared" si="24"/>
        <v>0</v>
      </c>
      <c r="L489" s="69">
        <f t="shared" si="25"/>
        <v>0</v>
      </c>
      <c r="M489" s="59">
        <v>2</v>
      </c>
      <c r="N489" s="60"/>
    </row>
    <row r="490" spans="1:14" s="49" customFormat="1" ht="24">
      <c r="A490" s="85">
        <v>1414</v>
      </c>
      <c r="B490" s="36" t="s">
        <v>940</v>
      </c>
      <c r="C490" s="67" t="s">
        <v>938</v>
      </c>
      <c r="D490" s="43" t="s">
        <v>819</v>
      </c>
      <c r="E490" s="43" t="s">
        <v>941</v>
      </c>
      <c r="F490" s="43" t="s">
        <v>611</v>
      </c>
      <c r="G490" s="32" t="s">
        <v>29</v>
      </c>
      <c r="H490" s="56"/>
      <c r="I490" s="57">
        <v>2702.4</v>
      </c>
      <c r="J490" s="58">
        <v>2616.19</v>
      </c>
      <c r="K490" s="33">
        <f t="shared" si="24"/>
        <v>0</v>
      </c>
      <c r="L490" s="69">
        <f t="shared" si="25"/>
        <v>0</v>
      </c>
      <c r="M490" s="59">
        <v>2</v>
      </c>
      <c r="N490" s="60"/>
    </row>
    <row r="491" spans="1:14" s="49" customFormat="1" ht="24">
      <c r="A491" s="85">
        <v>1415</v>
      </c>
      <c r="B491" s="36">
        <v>7114005</v>
      </c>
      <c r="C491" s="37" t="s">
        <v>942</v>
      </c>
      <c r="D491" s="34" t="s">
        <v>824</v>
      </c>
      <c r="E491" s="34" t="s">
        <v>943</v>
      </c>
      <c r="F491" s="34" t="s">
        <v>569</v>
      </c>
      <c r="G491" s="32" t="s">
        <v>29</v>
      </c>
      <c r="H491" s="56"/>
      <c r="I491" s="57">
        <v>2746.6</v>
      </c>
      <c r="J491" s="58">
        <v>2698.53</v>
      </c>
      <c r="K491" s="33">
        <f t="shared" si="24"/>
        <v>0</v>
      </c>
      <c r="L491" s="69">
        <f t="shared" si="25"/>
        <v>0</v>
      </c>
      <c r="M491" s="59">
        <v>2</v>
      </c>
      <c r="N491" s="60"/>
    </row>
    <row r="492" spans="1:14" s="49" customFormat="1" ht="24">
      <c r="A492" s="85">
        <v>1416</v>
      </c>
      <c r="B492" s="36" t="s">
        <v>944</v>
      </c>
      <c r="C492" s="37" t="s">
        <v>942</v>
      </c>
      <c r="D492" s="34" t="s">
        <v>824</v>
      </c>
      <c r="E492" s="34" t="s">
        <v>945</v>
      </c>
      <c r="F492" s="34" t="s">
        <v>569</v>
      </c>
      <c r="G492" s="32" t="s">
        <v>29</v>
      </c>
      <c r="H492" s="56"/>
      <c r="I492" s="57">
        <v>3546.7</v>
      </c>
      <c r="J492" s="58">
        <v>3483.21</v>
      </c>
      <c r="K492" s="33">
        <f t="shared" si="24"/>
        <v>0</v>
      </c>
      <c r="L492" s="69">
        <f t="shared" si="25"/>
        <v>0</v>
      </c>
      <c r="M492" s="59">
        <v>2</v>
      </c>
      <c r="N492" s="60"/>
    </row>
    <row r="493" spans="1:14" s="49" customFormat="1" ht="24">
      <c r="A493" s="85">
        <v>1417</v>
      </c>
      <c r="B493" s="68">
        <v>7114733</v>
      </c>
      <c r="C493" s="37" t="s">
        <v>946</v>
      </c>
      <c r="D493" s="34" t="s">
        <v>164</v>
      </c>
      <c r="E493" s="34" t="s">
        <v>947</v>
      </c>
      <c r="F493" s="34" t="s">
        <v>611</v>
      </c>
      <c r="G493" s="32" t="s">
        <v>29</v>
      </c>
      <c r="H493" s="56"/>
      <c r="I493" s="57">
        <v>3007.8</v>
      </c>
      <c r="J493" s="58">
        <v>2911.85</v>
      </c>
      <c r="K493" s="33">
        <f t="shared" si="24"/>
        <v>0</v>
      </c>
      <c r="L493" s="69">
        <f t="shared" si="25"/>
        <v>0</v>
      </c>
      <c r="M493" s="59">
        <v>2</v>
      </c>
      <c r="N493" s="60"/>
    </row>
    <row r="494" spans="1:14" s="49" customFormat="1" ht="24.75" thickBot="1">
      <c r="A494" s="87">
        <v>1418</v>
      </c>
      <c r="B494" s="73">
        <v>7114003</v>
      </c>
      <c r="C494" s="73" t="s">
        <v>948</v>
      </c>
      <c r="D494" s="73" t="s">
        <v>824</v>
      </c>
      <c r="E494" s="73" t="s">
        <v>949</v>
      </c>
      <c r="F494" s="73" t="s">
        <v>950</v>
      </c>
      <c r="G494" s="74" t="s">
        <v>29</v>
      </c>
      <c r="H494" s="75"/>
      <c r="I494" s="76">
        <v>3008.1</v>
      </c>
      <c r="J494" s="77">
        <v>2957.26</v>
      </c>
      <c r="K494" s="78">
        <f t="shared" si="24"/>
        <v>0</v>
      </c>
      <c r="L494" s="79">
        <f t="shared" si="25"/>
        <v>0</v>
      </c>
      <c r="M494" s="59">
        <v>2</v>
      </c>
      <c r="N494" s="60"/>
    </row>
    <row r="495" spans="1:14" ht="14.25" customHeight="1" thickTop="1">
      <c r="A495" s="95" t="s">
        <v>951</v>
      </c>
      <c r="B495" s="96"/>
      <c r="C495" s="96"/>
      <c r="D495" s="96"/>
      <c r="E495" s="96"/>
      <c r="F495" s="96"/>
      <c r="G495" s="96"/>
      <c r="H495" s="96"/>
      <c r="I495" s="96"/>
      <c r="J495" s="97"/>
      <c r="K495" s="80">
        <f>SUM(K7:K494)</f>
        <v>0</v>
      </c>
      <c r="L495" s="72">
        <f>SUM(L7:L494)</f>
        <v>0</v>
      </c>
      <c r="M495" s="48"/>
      <c r="N495" s="60"/>
    </row>
    <row r="496" spans="1:14" ht="12.75" customHeight="1">
      <c r="A496" s="98" t="s">
        <v>952</v>
      </c>
      <c r="B496" s="99"/>
      <c r="C496" s="99"/>
      <c r="D496" s="99"/>
      <c r="E496" s="99"/>
      <c r="F496" s="99"/>
      <c r="G496" s="99"/>
      <c r="H496" s="99"/>
      <c r="I496" s="99"/>
      <c r="J496" s="100"/>
      <c r="K496" s="81">
        <f>K495*0.1</f>
        <v>0</v>
      </c>
      <c r="L496" s="70">
        <f>L495*0.1</f>
        <v>0</v>
      </c>
      <c r="M496" s="48"/>
      <c r="N496" s="60"/>
    </row>
    <row r="497" spans="1:14" ht="13.5" customHeight="1" thickBot="1">
      <c r="A497" s="101" t="s">
        <v>953</v>
      </c>
      <c r="B497" s="102"/>
      <c r="C497" s="102"/>
      <c r="D497" s="102"/>
      <c r="E497" s="102"/>
      <c r="F497" s="102"/>
      <c r="G497" s="102"/>
      <c r="H497" s="102"/>
      <c r="I497" s="102"/>
      <c r="J497" s="103"/>
      <c r="K497" s="82">
        <f>K496+K495</f>
        <v>0</v>
      </c>
      <c r="L497" s="71">
        <f>L496+L495</f>
        <v>0</v>
      </c>
      <c r="M497" s="48"/>
      <c r="N497" s="60"/>
    </row>
    <row r="498" ht="13.5" thickTop="1"/>
  </sheetData>
  <sheetProtection/>
  <mergeCells count="5">
    <mergeCell ref="A2:L2"/>
    <mergeCell ref="A3:L3"/>
    <mergeCell ref="A495:J495"/>
    <mergeCell ref="A496:J496"/>
    <mergeCell ref="A497:J497"/>
  </mergeCells>
  <printOptions/>
  <pageMargins left="0.7" right="0.7" top="0.75" bottom="0.75" header="0.3" footer="0.3"/>
  <pageSetup orientation="landscape" scale="87" r:id="rId1"/>
  <rowBreaks count="2" manualBreakCount="2">
    <brk id="473" max="11" man="1"/>
    <brk id="4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31" sqref="G3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6.5742187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10</v>
      </c>
      <c r="C2" s="11"/>
      <c r="D2" s="11"/>
      <c r="E2" s="11" t="s">
        <v>172</v>
      </c>
    </row>
    <row r="4" ht="15" thickBot="1"/>
    <row r="5" spans="2:7" ht="24.75" thickBot="1">
      <c r="B5" s="4" t="s">
        <v>11</v>
      </c>
      <c r="C5" s="5" t="s">
        <v>30</v>
      </c>
      <c r="E5" s="88" t="s">
        <v>954</v>
      </c>
      <c r="F5" s="89" t="s">
        <v>955</v>
      </c>
      <c r="G5" s="89" t="s">
        <v>956</v>
      </c>
    </row>
    <row r="6" spans="2:7" ht="15" thickBot="1">
      <c r="B6" s="6"/>
      <c r="C6" s="7"/>
      <c r="E6" s="12">
        <f>SUBTOTAL(9,specifikacija!K7:K494)</f>
        <v>0</v>
      </c>
      <c r="F6" s="12">
        <f>SUBTOTAL(9,specifikacija!L7:L494)</f>
        <v>0</v>
      </c>
      <c r="G6" s="13">
        <f>F6*1.1</f>
        <v>0</v>
      </c>
    </row>
    <row r="7" spans="2:7" ht="15.75" thickBot="1">
      <c r="B7" s="4" t="s">
        <v>12</v>
      </c>
      <c r="C7" s="8" t="s">
        <v>24</v>
      </c>
      <c r="E7" s="104" t="s">
        <v>957</v>
      </c>
      <c r="F7" s="105"/>
      <c r="G7" s="106"/>
    </row>
    <row r="8" spans="2:7" ht="15" thickBot="1">
      <c r="B8" s="6"/>
      <c r="C8" s="7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4" t="s">
        <v>13</v>
      </c>
      <c r="C9" s="8" t="s">
        <v>26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14</v>
      </c>
      <c r="C11" s="8" t="s">
        <v>18</v>
      </c>
      <c r="E11" s="7"/>
      <c r="F11" s="7"/>
      <c r="G11" s="6"/>
    </row>
    <row r="12" spans="2:7" ht="14.25">
      <c r="B12" s="6"/>
      <c r="C12" s="7"/>
      <c r="G12" s="6"/>
    </row>
    <row r="13" spans="2:7" ht="15">
      <c r="B13" s="90" t="s">
        <v>28</v>
      </c>
      <c r="C13" s="91" t="s">
        <v>958</v>
      </c>
      <c r="E13" s="9" t="s">
        <v>21</v>
      </c>
      <c r="F13" s="92">
        <f>SUBTOTAL(101,specifikacija!M7:M494)</f>
        <v>2.487704918032787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15</v>
      </c>
      <c r="C15" s="5" t="s">
        <v>19</v>
      </c>
      <c r="E15" s="9" t="s">
        <v>22</v>
      </c>
      <c r="F15" s="8" t="s">
        <v>20</v>
      </c>
    </row>
    <row r="16" spans="2:3" ht="14.25">
      <c r="B16" s="6"/>
      <c r="C16" s="7"/>
    </row>
    <row r="17" spans="2:3" ht="25.5">
      <c r="B17" s="4" t="s">
        <v>16</v>
      </c>
      <c r="C17" s="5" t="s">
        <v>31</v>
      </c>
    </row>
    <row r="18" spans="2:3" ht="14.25">
      <c r="B18" s="6"/>
      <c r="C18" s="7"/>
    </row>
    <row r="19" spans="2:3" ht="15">
      <c r="B19" s="4" t="s">
        <v>17</v>
      </c>
      <c r="C19" s="10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2017-10-19T10:06:31Z</dcterms:modified>
  <cp:category/>
  <cp:version/>
  <cp:contentType/>
  <cp:contentStatus/>
</cp:coreProperties>
</file>