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>
    <definedName name="_xlnm.Print_Area" localSheetId="1">'Obrazac KVI'!$A$1:$G$20</definedName>
  </definedNames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<sst xmlns="http://schemas.openxmlformats.org/spreadsheetml/2006/main" count="50" uniqueCount="49">
  <si>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</si>
  <si>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</si>
  <si>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</si>
  <si>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</si>
  <si>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</si>
  <si>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</si>
  <si>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</si>
  <si>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</si>
  <si>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</si>
  <si>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</si>
  <si>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</si>
  <si>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</si>
  <si>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</si>
  <si>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</si>
  <si>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</si>
  <si>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</si>
  <si>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</si>
  <si>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</si>
  <si>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</si>
  <si>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</si>
  <si>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</si>
  <si>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</si>
  <si>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</si>
  <si>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</si>
  <si>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</si>
  <si>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</si>
  <si>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</si>
  <si>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</si>
  <si>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</si>
  <si>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</si>
  <si>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</si>
  <si>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 xml:space="preserve">Предмет набавке </t>
  </si>
  <si>
    <t>Заштићено име лека</t>
  </si>
  <si>
    <t>Паковање и јачина лека</t>
  </si>
  <si>
    <t>404-1-110/16-11</t>
  </si>
  <si>
    <t>Лекови за биолошку терапију за реуматоидни артритис и Crohn-ову болест и лек rituksimab</t>
  </si>
  <si>
    <t>MEDICA LINEA PHARM D.O.O.</t>
  </si>
  <si>
    <t>adalimumab</t>
  </si>
  <si>
    <t>0014202</t>
  </si>
  <si>
    <t>HUMIRA</t>
  </si>
  <si>
    <t>rastvor za injekciju
u napunjenom
injekcionom špricu</t>
  </si>
  <si>
    <t>napunjen injekcioni špric po 0,8 ml (40 mg/0,8 ml)</t>
  </si>
  <si>
    <t>ABBVIE BIOTECHNOLOGY GMBH</t>
  </si>
  <si>
    <t>napunjen injekcioni špric</t>
  </si>
  <si>
    <t>Предмет набавке</t>
  </si>
  <si>
    <t>Друга добра</t>
  </si>
  <si>
    <t>ПРОЦЕЊЕНА ВРЕДНОСТ</t>
  </si>
  <si>
    <t>УГОВОРЕНА ВРЕДНОСТ (БЕЗ ПДВ)</t>
  </si>
  <si>
    <t>УГОВОРЕНА ВРЕДНОСТ (СА ПДВ)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</si>
</sst>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37" fillId="33" borderId="1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37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 wrapText="1"/>
    </xf>
    <xf numFmtId="0" fontId="37" fillId="0" borderId="17" xfId="0" applyFont="1" applyBorder="1" applyAlignment="1">
      <alignment horizontal="center" vertical="center" wrapText="1"/>
    </xf>
    <xf numFmtId="4" fontId="37" fillId="0" borderId="18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4" fontId="42" fillId="0" borderId="0" xfId="0" applyNumberFormat="1" applyFont="1" applyAlignment="1">
      <alignment/>
    </xf>
    <xf numFmtId="3" fontId="37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5" borderId="20" xfId="0" applyNumberFormat="1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3" fillId="35" borderId="19" xfId="56" applyNumberFormat="1" applyFont="1" applyFill="1" applyBorder="1" applyAlignment="1">
      <alignment horizontal="center" vertical="center" wrapText="1"/>
      <protection/>
    </xf>
    <xf numFmtId="0" fontId="37" fillId="0" borderId="23" xfId="0" applyFont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4" fillId="34" borderId="11" xfId="55" applyFont="1" applyFill="1" applyBorder="1" applyAlignment="1">
      <alignment horizontal="center" vertical="center" wrapText="1"/>
      <protection/>
    </xf>
    <xf numFmtId="0" fontId="44" fillId="0" borderId="11" xfId="55" applyFont="1" applyBorder="1" applyAlignment="1">
      <alignment horizontal="center" vertical="center" wrapText="1"/>
      <protection/>
    </xf>
    <xf numFmtId="0" fontId="37" fillId="34" borderId="11" xfId="0" applyFont="1" applyFill="1" applyBorder="1" applyAlignment="1">
      <alignment vertical="center" wrapText="1"/>
    </xf>
    <xf numFmtId="4" fontId="37" fillId="34" borderId="18" xfId="0" applyNumberFormat="1" applyFont="1" applyFill="1" applyBorder="1" applyAlignment="1">
      <alignment horizontal="right" vertical="center" wrapText="1"/>
    </xf>
    <xf numFmtId="0" fontId="37" fillId="34" borderId="24" xfId="0" applyFont="1" applyFill="1" applyBorder="1" applyAlignment="1">
      <alignment vertical="center" wrapText="1"/>
    </xf>
    <xf numFmtId="4" fontId="37" fillId="34" borderId="25" xfId="0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34" borderId="23" xfId="0" applyFont="1" applyFill="1" applyBorder="1" applyAlignment="1">
      <alignment horizontal="right" vertical="center" wrapText="1"/>
    </xf>
    <xf numFmtId="0" fontId="37" fillId="34" borderId="11" xfId="0" applyFont="1" applyFill="1" applyBorder="1" applyAlignment="1">
      <alignment horizontal="right" vertical="center" wrapText="1"/>
    </xf>
    <xf numFmtId="0" fontId="37" fillId="34" borderId="26" xfId="0" applyFont="1" applyFill="1" applyBorder="1" applyAlignment="1">
      <alignment horizontal="right" vertical="center" wrapText="1"/>
    </xf>
    <xf numFmtId="0" fontId="37" fillId="34" borderId="24" xfId="0" applyFont="1" applyFill="1" applyBorder="1" applyAlignment="1">
      <alignment horizontal="right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0" borderId="27" xfId="0" applyNumberFormat="1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9.140625" style="24" customWidth="1"/>
    <col min="2" max="2" width="9.140625" style="4" customWidth="1"/>
    <col min="3" max="3" width="14.28125" style="29" customWidth="1"/>
    <col min="4" max="4" width="13.28125" style="4" customWidth="1"/>
    <col min="5" max="5" width="13.140625" style="4" customWidth="1"/>
    <col min="6" max="6" width="19.140625" style="4" customWidth="1"/>
    <col min="7" max="7" width="12.57421875" style="4" customWidth="1"/>
    <col min="8" max="8" width="10.00390625" style="4" customWidth="1"/>
    <col min="9" max="9" width="12.00390625" style="4" customWidth="1"/>
    <col min="10" max="10" width="11.00390625" style="4" hidden="1" customWidth="1"/>
    <col min="11" max="11" width="10.8515625" style="4" customWidth="1"/>
    <col min="12" max="12" width="13.421875" style="4" hidden="1" customWidth="1"/>
    <col min="13" max="13" width="16.28125" style="4" customWidth="1"/>
    <col min="14" max="14" width="17.57421875" style="4" hidden="1" customWidth="1"/>
    <col min="15" max="16384" width="9.140625" style="4" customWidth="1"/>
  </cols>
  <sheetData>
    <row r="2" spans="1:14" ht="12.75" customHeight="1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1"/>
    </row>
    <row r="3" spans="1:14" ht="12.75" customHeight="1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1"/>
    </row>
    <row r="5" ht="13.5" thickBot="1"/>
    <row r="6" spans="1:14" ht="53.25" customHeight="1" thickTop="1">
      <c r="A6" s="28" t="s">
        <v>29</v>
      </c>
      <c r="B6" s="30" t="s">
        <v>0</v>
      </c>
      <c r="C6" s="25" t="s">
        <v>31</v>
      </c>
      <c r="D6" s="25" t="s">
        <v>32</v>
      </c>
      <c r="E6" s="25" t="s">
        <v>1</v>
      </c>
      <c r="F6" s="30" t="s">
        <v>33</v>
      </c>
      <c r="G6" s="25" t="s">
        <v>2</v>
      </c>
      <c r="H6" s="33" t="s">
        <v>3</v>
      </c>
      <c r="I6" s="30" t="s">
        <v>4</v>
      </c>
      <c r="J6" s="35" t="s">
        <v>5</v>
      </c>
      <c r="K6" s="30" t="s">
        <v>6</v>
      </c>
      <c r="L6" s="26" t="s">
        <v>7</v>
      </c>
      <c r="M6" s="27" t="s">
        <v>8</v>
      </c>
      <c r="N6" s="2" t="s">
        <v>9</v>
      </c>
    </row>
    <row r="7" spans="1:14" s="29" customFormat="1" ht="63.75">
      <c r="A7" s="34">
        <v>4</v>
      </c>
      <c r="B7" s="36" t="s">
        <v>38</v>
      </c>
      <c r="C7" s="31" t="s">
        <v>37</v>
      </c>
      <c r="D7" s="32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7"/>
      <c r="J7" s="38">
        <v>50374.8</v>
      </c>
      <c r="K7" s="55">
        <v>46139.8</v>
      </c>
      <c r="L7" s="13">
        <f>J7*I7</f>
        <v>0</v>
      </c>
      <c r="M7" s="20">
        <f>I7*K7</f>
        <v>0</v>
      </c>
      <c r="N7" s="19">
        <v>1</v>
      </c>
    </row>
    <row r="8" spans="1:14" ht="12.75" customHeight="1">
      <c r="A8" s="48" t="s">
        <v>10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1"/>
      <c r="M8" s="42">
        <f>SUM(M7:M7)</f>
        <v>0</v>
      </c>
      <c r="N8" s="19"/>
    </row>
    <row r="9" spans="1:14" ht="12.75" customHeight="1">
      <c r="A9" s="48" t="s">
        <v>11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1"/>
      <c r="M9" s="42">
        <f>M8*0.1</f>
        <v>0</v>
      </c>
      <c r="N9" s="19"/>
    </row>
    <row r="10" spans="1:14" ht="13.5" customHeight="1" thickBot="1">
      <c r="A10" s="50" t="s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43"/>
      <c r="M10" s="44">
        <f>M9+M8</f>
        <v>0</v>
      </c>
      <c r="N10" s="19"/>
    </row>
    <row r="11" ht="13.5" thickTop="1"/>
  </sheetData>
  <sheetProtection/>
  <mergeCells count="5">
    <mergeCell ref="A2:M2"/>
    <mergeCell ref="A3:M3"/>
    <mergeCell ref="A8:K8"/>
    <mergeCell ref="A9:K9"/>
    <mergeCell ref="A10:K10"/>
  </mergeCells>
  <printOptions/>
  <pageMargins left="0.7" right="0.7" top="0.75" bottom="0.75" header="0.3" footer="0.3"/>
  <pageSetup orientation="landscape" scale="87" r:id="rId1"/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5" sqref="E5:G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2" t="s">
        <v>13</v>
      </c>
      <c r="C2" s="12"/>
      <c r="D2" s="12"/>
      <c r="E2" s="12" t="s">
        <v>36</v>
      </c>
    </row>
    <row r="4" ht="15" thickBot="1"/>
    <row r="5" spans="2:7" ht="24.75" thickBot="1">
      <c r="B5" s="5" t="s">
        <v>15</v>
      </c>
      <c r="C5" s="6" t="s">
        <v>34</v>
      </c>
      <c r="E5" s="45" t="s">
        <v>46</v>
      </c>
      <c r="F5" s="46" t="s">
        <v>47</v>
      </c>
      <c r="G5" s="46" t="s">
        <v>48</v>
      </c>
    </row>
    <row r="6" spans="2:7" ht="15" thickBot="1">
      <c r="B6" s="7"/>
      <c r="C6" s="8"/>
      <c r="E6" s="14">
        <f>SUBTOTAL(9,specifikacija!L7)</f>
        <v>0</v>
      </c>
      <c r="F6" s="14">
        <f>SUBTOTAL(9,specifikacija!M7)</f>
        <v>0</v>
      </c>
      <c r="G6" s="15">
        <f>F6*1.1</f>
        <v>0</v>
      </c>
    </row>
    <row r="7" spans="2:7" ht="15.75" thickBot="1">
      <c r="B7" s="5" t="s">
        <v>16</v>
      </c>
      <c r="C7" s="9" t="s">
        <v>28</v>
      </c>
      <c r="E7" s="52" t="s">
        <v>14</v>
      </c>
      <c r="F7" s="53"/>
      <c r="G7" s="54"/>
    </row>
    <row r="8" spans="2:7" ht="15" thickBot="1">
      <c r="B8" s="7"/>
      <c r="C8" s="8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5" t="s">
        <v>17</v>
      </c>
      <c r="C9" s="9" t="s">
        <v>30</v>
      </c>
      <c r="E9" s="8"/>
      <c r="F9" s="8"/>
      <c r="G9" s="7"/>
    </row>
    <row r="10" spans="2:7" ht="14.25">
      <c r="B10" s="7"/>
      <c r="C10" s="8"/>
      <c r="E10" s="8"/>
      <c r="F10" s="8"/>
      <c r="G10" s="7"/>
    </row>
    <row r="11" spans="2:7" ht="15">
      <c r="B11" s="5" t="s">
        <v>18</v>
      </c>
      <c r="C11" s="9" t="s">
        <v>22</v>
      </c>
      <c r="E11" s="8"/>
      <c r="F11" s="8"/>
      <c r="G11" s="7"/>
    </row>
    <row r="12" spans="2:7" ht="14.25">
      <c r="B12" s="7"/>
      <c r="C12" s="8"/>
      <c r="G12" s="7"/>
    </row>
    <row r="13" spans="2:7" ht="15">
      <c r="B13" s="39" t="s">
        <v>44</v>
      </c>
      <c r="C13" s="40" t="s">
        <v>45</v>
      </c>
      <c r="E13" s="10" t="s">
        <v>25</v>
      </c>
      <c r="F13" s="23">
        <f>SUBTOTAL(101,specifikacija!N7)</f>
        <v>1</v>
      </c>
      <c r="G13" s="7"/>
    </row>
    <row r="14" spans="2:7" ht="14.25">
      <c r="B14" s="7"/>
      <c r="C14" s="8"/>
      <c r="E14" s="8"/>
      <c r="F14" s="8"/>
      <c r="G14" s="7"/>
    </row>
    <row r="15" spans="2:6" ht="15">
      <c r="B15" s="5" t="s">
        <v>19</v>
      </c>
      <c r="C15" s="6" t="s">
        <v>23</v>
      </c>
      <c r="E15" s="10" t="s">
        <v>26</v>
      </c>
      <c r="F15" s="9" t="s">
        <v>24</v>
      </c>
    </row>
    <row r="16" spans="2:3" ht="14.25">
      <c r="B16" s="7"/>
      <c r="C16" s="8"/>
    </row>
    <row r="17" spans="2:3" ht="38.25">
      <c r="B17" s="5" t="s">
        <v>20</v>
      </c>
      <c r="C17" s="6" t="s">
        <v>35</v>
      </c>
    </row>
    <row r="18" spans="2:3" ht="14.25">
      <c r="B18" s="7"/>
      <c r="C18" s="8"/>
    </row>
    <row r="19" spans="2:3" ht="15">
      <c r="B19" s="5" t="s">
        <v>21</v>
      </c>
      <c r="C19" s="11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2017-05-19T07:53:53Z</dcterms:modified>
  <cp:category/>
  <cp:version/>
  <cp:contentType/>
  <cp:contentStatus/>
</cp:coreProperties>
</file>