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понуде'!$A$13:$N$51</definedName>
    <definedName name="_xlnm.Print_Area" localSheetId="0">'Образац понуде'!$A$1:$N$60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<sst xmlns="http://schemas.openxmlformats.org/spreadsheetml/2006/main" count="132" uniqueCount="88">
  <si>
    <t>IZNOS PDV-A</t>
  </si>
  <si>
    <t>UKUPNA VREDNOST PONUDE BEZ PDV-A</t>
  </si>
  <si>
    <t>UKUPNA VREDNOST PONUDE SA PDV-OM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</si>
  <si>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</si>
  <si>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</si>
  <si>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</si>
  <si>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</si>
  <si>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</si>
  <si>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</si>
  <si>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</si>
  <si>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</si>
  <si>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</si>
  <si>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ml</t>
  </si>
  <si>
    <t>Рок испоруке од дана пријема писменог захтева купца се уноси у сатима, при чему не може бити краћи од 24 h нити дужи од 72 h.</t>
  </si>
  <si>
    <t>joksitalaminska kiselina</t>
  </si>
  <si>
    <t>joheksol, 300 mg/ml</t>
  </si>
  <si>
    <t>100 ml (300 mg/ml)</t>
  </si>
  <si>
    <t>50 ml (300 mg/ml)</t>
  </si>
  <si>
    <t>rastvor za oralnu i rektalnu primenu</t>
  </si>
  <si>
    <t>rastvor za injekciju</t>
  </si>
  <si>
    <t>joheksol, 350 mg/ml</t>
  </si>
  <si>
    <t>jopromid, 300 mg/ml</t>
  </si>
  <si>
    <t>jopromid, 370 mg/ml</t>
  </si>
  <si>
    <t>joversol, 300 mg/ml u 50 ml i u 100 ml</t>
  </si>
  <si>
    <t>joversol, 300 mg/ml u 200 ml i u 500 ml</t>
  </si>
  <si>
    <t>joversol, 350 mg/ml u 50 ml i u 100 ml</t>
  </si>
  <si>
    <t>joversol, 350 mg/ml u 200 ml i u 500 ml</t>
  </si>
  <si>
    <t>jodiksanol</t>
  </si>
  <si>
    <t>barijum sulfat</t>
  </si>
  <si>
    <t xml:space="preserve">gadopentetska kiselina, 20 ml </t>
  </si>
  <si>
    <t>gadopentetska kiselina, 5 ml i 10 ml</t>
  </si>
  <si>
    <t>gadobutrol</t>
  </si>
  <si>
    <t>gadoksetinska kiselina</t>
  </si>
  <si>
    <t>rastvor za infuziju</t>
  </si>
  <si>
    <t>rastvor za injekciju i infuziju</t>
  </si>
  <si>
    <t>oralna/rektalna suspenzija</t>
  </si>
  <si>
    <t>rastvor za injekciju u napunjenom injekcionom špricu</t>
  </si>
  <si>
    <t>50 ml (350 mg/ml)</t>
  </si>
  <si>
    <t>100 ml (350 mg/ml)</t>
  </si>
  <si>
    <t>200 ml (350 mg/ml)</t>
  </si>
  <si>
    <t>50 ml (623,4 mg/ml)</t>
  </si>
  <si>
    <t>100 ml (623,4 mg/ml)</t>
  </si>
  <si>
    <t>50 ml (768,86 mg/ml)</t>
  </si>
  <si>
    <t>100 ml (768,86 mg/ml)</t>
  </si>
  <si>
    <t>200 ml (768,86 mg/ml)</t>
  </si>
  <si>
    <t xml:space="preserve"> 500 ml (768,86 mg/ml)</t>
  </si>
  <si>
    <t>200 ml (300 mg/ml)</t>
  </si>
  <si>
    <t>500 ml (300 mg/ml)</t>
  </si>
  <si>
    <t>500 ml (350 mg/ml)</t>
  </si>
  <si>
    <t>50 ml (320 mg/ml)</t>
  </si>
  <si>
    <t>100 ml (320 mg/ml)</t>
  </si>
  <si>
    <t>1g/ml</t>
  </si>
  <si>
    <t>20 ml (0,5 mmol/ml)</t>
  </si>
  <si>
    <t>5 ml (0,5 mmol/ml)</t>
  </si>
  <si>
    <t>10 ml (0,5 mmol/ml)</t>
  </si>
  <si>
    <t>30 ml (1mmol/ml)</t>
  </si>
  <si>
    <t>7,5 ml (1 mmol/ml)</t>
  </si>
  <si>
    <t>10 ml (181,43 mg/ml)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</si>
  <si>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</si>
  <si>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Рок испоруке од добијања законом предвиђене документације за промет нерегистрованог лека се уноси у сатима, при чему не може бити краћи од 24 h нити дужи од 72 h, а овај рок испоруке дужан је да унесе понуђач који доставља понуду за лек са Д Листе лекова за партију 11. </t>
  </si>
  <si>
    <t>Начин уноса цене: У образац цене уносе се само једничне цене у складу са одговарајућом јединицом мере за одређену партију (за сваку партију уноси се само једна јединична цена, без обзира на број ставки у оквиру партије).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</si>
  <si>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</si>
  <si>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</si>
  <si>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</si>
  <si>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</si>
  <si>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</si>
  <si>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</si>
  <si>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</si>
  <si>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</si>
  <si>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</si>
  <si>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</si>
  <si>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</si>
  <si>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</si>
  <si>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</si>
  <si>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</si>
  <si>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</si>
  <si>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</si>
  <si>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</si>
  <si>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</si>
  <si>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</si>
  <si>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 xml:space="preserve">Рок испоруке износи  ______________ сата од пријема писменог захтева купца. </t>
  </si>
  <si>
    <t>Рок важења понуде је  ________  дана од дана отварања понуда.</t>
  </si>
  <si>
    <t>М.П.</t>
  </si>
  <si>
    <t xml:space="preserve">Рок испоруке износи  _________________сата од добијања законом предвиђене  документације за промет нерегистрованог лека. (овај рок испоруке попуњава понуђач који нуди лек са Д Листе лекова за партију 11)  </t>
  </si>
  <si>
    <t>Овлашћено лице понуђача:</t>
  </si>
  <si>
    <t xml:space="preserve">НАПОМЕНА: Упутство за попуњавање обрасца понуде, који у себи садржи образац структуре цене, налази се у прилогу (у другом sheet-u). </t>
  </si>
  <si>
    <t>ПРИЛОГ В - ОБРАЗАЦ БР. 4.1 - ПОНУДА ЗА ЈАВНУ НАБАВКУ ЛЕКОВА СА Б И Д ЛИСТЕ ЛЕКОВА ЗА ПЕРИОД ОД 6 МЕСЕЦИ: КОНТРАСТНА СРЕДСТВА КОЈИ У СЕБИ САДРЖИ ОБРАЗАЦ СТРУКТУРЕ ЦЕНЕ СА УПУТСТВОМ КАКО ДА СЕ ПОПУНИ</t>
  </si>
  <si>
    <r>
      <t>Поводом позива за подношење понуда бр.</t>
    </r>
    <r>
      <rPr>
        <sz val="10"/>
        <rFont val="Arial"/>
        <family val="2"/>
      </rPr>
      <t xml:space="preserve"> 404-1-88/</t>
    </r>
    <r>
      <rPr>
        <sz val="10"/>
        <rFont val="Arial"/>
        <family val="2"/>
      </rPr>
      <t>15</t>
    </r>
    <r>
      <rPr>
        <sz val="10"/>
        <rFont val="Arial"/>
        <family val="2"/>
      </rPr>
      <t>-8</t>
    </r>
    <r>
      <rPr>
        <sz val="10"/>
        <rFont val="Arial"/>
        <family val="2"/>
      </rPr>
      <t xml:space="preserve"> од 12.11.2015. године за јавну набавку лекова са Б и Д Листе лекова за период од 6 месеци: Контрастна средства – бр. ЈН: 404-1-110/15-99, објављеног на порталу јавних набавки дана 12.11.2015. године, подносим понуду како следи: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</si>
</sst>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1" fillId="0" borderId="0" xfId="59" applyFont="1" applyFill="1" applyAlignment="1">
      <alignment horizontal="center" vertical="center"/>
      <protection/>
    </xf>
    <xf numFmtId="49" fontId="10" fillId="0" borderId="0" xfId="59" applyNumberFormat="1" applyFont="1" applyFill="1" applyAlignment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 locked="0"/>
    </xf>
    <xf numFmtId="49" fontId="1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10" fontId="4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59" applyFont="1" applyFill="1" applyAlignment="1">
      <alignment vertical="center"/>
      <protection/>
    </xf>
    <xf numFmtId="0" fontId="8" fillId="0" borderId="0" xfId="59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justify" wrapText="1"/>
    </xf>
    <xf numFmtId="0" fontId="15" fillId="0" borderId="11" xfId="55" applyFont="1" applyFill="1" applyBorder="1" applyAlignment="1">
      <alignment horizontal="center" vertical="center" wrapText="1"/>
      <protection/>
    </xf>
    <xf numFmtId="0" fontId="6" fillId="0" borderId="0" xfId="59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10" fillId="0" borderId="0" xfId="59" applyFont="1" applyFill="1" applyAlignment="1">
      <alignment horizontal="left" vertical="center" wrapText="1"/>
      <protection/>
    </xf>
    <xf numFmtId="0" fontId="11" fillId="0" borderId="0" xfId="59" applyFont="1" applyFill="1" applyAlignment="1">
      <alignment horizontal="left" vertical="center" wrapText="1"/>
      <protection/>
    </xf>
    <xf numFmtId="49" fontId="11" fillId="0" borderId="0" xfId="59" applyNumberFormat="1" applyFont="1" applyFill="1" applyAlignment="1">
      <alignment horizontal="center" vertical="center" wrapText="1"/>
      <protection/>
    </xf>
    <xf numFmtId="3" fontId="11" fillId="33" borderId="0" xfId="59" applyNumberFormat="1" applyFont="1" applyFill="1" applyAlignment="1">
      <alignment horizontal="right" vertical="center"/>
      <protection/>
    </xf>
    <xf numFmtId="0" fontId="11" fillId="0" borderId="0" xfId="0" applyFont="1" applyAlignment="1">
      <alignment horizontal="right" vertical="justify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11" fillId="33" borderId="0" xfId="0" applyNumberFormat="1" applyFont="1" applyFill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9" fillId="0" borderId="12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3" fontId="9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44" fontId="10" fillId="0" borderId="11" xfId="0" applyNumberFormat="1" applyFont="1" applyFill="1" applyBorder="1" applyAlignment="1">
      <alignment horizontal="right" vertical="center" wrapText="1"/>
    </xf>
    <xf numFmtId="44" fontId="10" fillId="0" borderId="16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172" fontId="10" fillId="0" borderId="17" xfId="0" applyNumberFormat="1" applyFont="1" applyFill="1" applyBorder="1" applyAlignment="1" applyProtection="1">
      <alignment vertical="center" wrapText="1"/>
      <protection locked="0"/>
    </xf>
    <xf numFmtId="172" fontId="10" fillId="0" borderId="18" xfId="0" applyNumberFormat="1" applyFont="1" applyFill="1" applyBorder="1" applyAlignment="1" applyProtection="1">
      <alignment vertical="center" wrapText="1"/>
      <protection locked="0"/>
    </xf>
    <xf numFmtId="172" fontId="10" fillId="0" borderId="19" xfId="0" applyNumberFormat="1" applyFont="1" applyFill="1" applyBorder="1" applyAlignment="1" applyProtection="1">
      <alignment vertical="center" wrapText="1"/>
      <protection locked="0"/>
    </xf>
    <xf numFmtId="44" fontId="10" fillId="0" borderId="18" xfId="0" applyNumberFormat="1" applyFont="1" applyFill="1" applyBorder="1" applyAlignment="1">
      <alignment horizontal="center" vertical="center" wrapText="1"/>
    </xf>
    <xf numFmtId="44" fontId="10" fillId="0" borderId="19" xfId="0" applyNumberFormat="1" applyFont="1" applyFill="1" applyBorder="1" applyAlignment="1">
      <alignment horizontal="center" vertical="center" wrapText="1"/>
    </xf>
    <xf numFmtId="44" fontId="10" fillId="0" borderId="20" xfId="0" applyNumberFormat="1" applyFont="1" applyFill="1" applyBorder="1" applyAlignment="1">
      <alignment horizontal="center" vertical="center" wrapText="1"/>
    </xf>
    <xf numFmtId="44" fontId="10" fillId="0" borderId="21" xfId="0" applyNumberFormat="1" applyFont="1" applyFill="1" applyBorder="1" applyAlignment="1">
      <alignment horizontal="center" vertical="center" wrapText="1"/>
    </xf>
    <xf numFmtId="10" fontId="4" fillId="0" borderId="22" xfId="0" applyNumberFormat="1" applyFont="1" applyFill="1" applyBorder="1" applyAlignment="1">
      <alignment horizontal="center"/>
    </xf>
    <xf numFmtId="172" fontId="10" fillId="0" borderId="18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23" xfId="0" applyNumberFormat="1" applyFont="1" applyFill="1" applyBorder="1" applyAlignment="1" applyProtection="1">
      <alignment vertical="center" wrapText="1"/>
      <protection locked="0"/>
    </xf>
    <xf numFmtId="44" fontId="10" fillId="0" borderId="23" xfId="0" applyNumberFormat="1" applyFont="1" applyFill="1" applyBorder="1" applyAlignment="1">
      <alignment horizontal="center" vertical="center" wrapText="1"/>
    </xf>
    <xf numFmtId="44" fontId="10" fillId="0" borderId="2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10" fillId="0" borderId="25" xfId="0" applyNumberFormat="1" applyFont="1" applyFill="1" applyBorder="1" applyAlignment="1">
      <alignment horizontal="center" vertical="center" wrapText="1"/>
    </xf>
    <xf numFmtId="44" fontId="10" fillId="0" borderId="26" xfId="0" applyNumberFormat="1" applyFont="1" applyFill="1" applyBorder="1" applyAlignment="1">
      <alignment horizontal="center" vertical="center" wrapText="1"/>
    </xf>
    <xf numFmtId="44" fontId="10" fillId="0" borderId="27" xfId="0" applyNumberFormat="1" applyFont="1" applyFill="1" applyBorder="1" applyAlignment="1">
      <alignment horizontal="center" vertical="center" wrapText="1"/>
    </xf>
    <xf numFmtId="44" fontId="10" fillId="0" borderId="2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9" fillId="0" borderId="22" xfId="59" applyFont="1" applyFill="1" applyBorder="1" applyAlignment="1">
      <alignment horizontal="right" vertical="center" wrapText="1"/>
      <protection/>
    </xf>
    <xf numFmtId="0" fontId="9" fillId="0" borderId="0" xfId="59" applyFont="1" applyFill="1" applyBorder="1" applyAlignment="1">
      <alignment horizontal="right" vertical="center" wrapText="1"/>
      <protection/>
    </xf>
    <xf numFmtId="0" fontId="9" fillId="0" borderId="30" xfId="59" applyFont="1" applyFill="1" applyBorder="1" applyAlignment="1">
      <alignment horizontal="right" vertical="center" wrapText="1"/>
      <protection/>
    </xf>
    <xf numFmtId="0" fontId="9" fillId="0" borderId="31" xfId="59" applyFont="1" applyFill="1" applyBorder="1" applyAlignment="1">
      <alignment horizontal="right" vertical="center" wrapText="1"/>
      <protection/>
    </xf>
    <xf numFmtId="0" fontId="9" fillId="0" borderId="32" xfId="59" applyFont="1" applyFill="1" applyBorder="1" applyAlignment="1">
      <alignment horizontal="right" vertical="center" wrapText="1"/>
      <protection/>
    </xf>
    <xf numFmtId="0" fontId="9" fillId="0" borderId="33" xfId="59" applyFont="1" applyFill="1" applyBorder="1" applyAlignment="1">
      <alignment horizontal="right" vertical="center" wrapText="1"/>
      <protection/>
    </xf>
    <xf numFmtId="0" fontId="9" fillId="0" borderId="34" xfId="59" applyFont="1" applyFill="1" applyBorder="1" applyAlignment="1">
      <alignment horizontal="right" vertical="center" wrapText="1"/>
      <protection/>
    </xf>
    <xf numFmtId="0" fontId="9" fillId="0" borderId="35" xfId="59" applyFont="1" applyFill="1" applyBorder="1" applyAlignment="1">
      <alignment horizontal="right" vertical="center" wrapText="1"/>
      <protection/>
    </xf>
    <xf numFmtId="0" fontId="9" fillId="0" borderId="36" xfId="59" applyFont="1" applyFill="1" applyBorder="1" applyAlignment="1">
      <alignment horizontal="right" vertical="center" wrapText="1"/>
      <protection/>
    </xf>
    <xf numFmtId="44" fontId="10" fillId="0" borderId="37" xfId="0" applyNumberFormat="1" applyFont="1" applyFill="1" applyBorder="1" applyAlignment="1">
      <alignment horizontal="center" vertical="center" wrapText="1"/>
    </xf>
    <xf numFmtId="44" fontId="10" fillId="0" borderId="38" xfId="0" applyNumberFormat="1" applyFont="1" applyFill="1" applyBorder="1" applyAlignment="1">
      <alignment horizontal="center" vertical="center" wrapText="1"/>
    </xf>
    <xf numFmtId="0" fontId="8" fillId="0" borderId="0" xfId="59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justify" wrapText="1"/>
    </xf>
    <xf numFmtId="0" fontId="8" fillId="0" borderId="0" xfId="59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 vertical="top"/>
    </xf>
    <xf numFmtId="0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showGridLines="0" tabSelected="1" zoomScale="80" zoomScaleNormal="80" zoomScalePageLayoutView="60" workbookViewId="0" topLeftCell="A1">
      <selection activeCell="D11" sqref="D11"/>
    </sheetView>
  </sheetViews>
  <sheetFormatPr defaultColWidth="9.00390625" defaultRowHeight="15"/>
  <cols>
    <col min="1" max="1" width="6.8515625" style="1" customWidth="1"/>
    <col min="2" max="2" width="16.28125" style="22" customWidth="1"/>
    <col min="3" max="3" width="13.28125" style="8" customWidth="1"/>
    <col min="4" max="4" width="24.7109375" style="1" customWidth="1"/>
    <col min="5" max="5" width="21.00390625" style="1" customWidth="1"/>
    <col min="6" max="6" width="20.28125" style="8" customWidth="1"/>
    <col min="7" max="7" width="19.57421875" style="1" customWidth="1"/>
    <col min="8" max="8" width="15.28125" style="9" customWidth="1"/>
    <col min="9" max="9" width="13.00390625" style="10" customWidth="1"/>
    <col min="10" max="10" width="15.57421875" style="11" customWidth="1"/>
    <col min="11" max="11" width="24.140625" style="11" customWidth="1"/>
    <col min="12" max="12" width="23.421875" style="11" customWidth="1"/>
    <col min="13" max="13" width="22.57421875" style="11" customWidth="1"/>
    <col min="14" max="14" width="9.00390625" style="7" hidden="1" customWidth="1"/>
    <col min="15" max="15" width="9.00390625" style="7" customWidth="1"/>
    <col min="16" max="16384" width="9.00390625" style="7" customWidth="1"/>
  </cols>
  <sheetData>
    <row r="1" spans="1:13" s="26" customFormat="1" ht="15.75" customHeight="1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26" customFormat="1" ht="12.75" customHeight="1">
      <c r="A2" s="27"/>
      <c r="B2" s="28"/>
      <c r="C2" s="29"/>
      <c r="D2" s="27"/>
      <c r="E2" s="27"/>
      <c r="F2" s="29"/>
      <c r="G2" s="27"/>
      <c r="H2" s="30"/>
      <c r="I2" s="31"/>
      <c r="J2" s="32"/>
      <c r="K2" s="32"/>
      <c r="L2" s="32"/>
      <c r="M2" s="32"/>
    </row>
    <row r="3" spans="1:13" s="26" customFormat="1" ht="12.75" customHeight="1">
      <c r="A3" s="94" t="s">
        <v>87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2.75" customHeight="1">
      <c r="A5" s="12"/>
      <c r="C5" s="13"/>
      <c r="D5" s="14"/>
      <c r="E5" s="14"/>
      <c r="F5" s="13"/>
      <c r="G5" s="14"/>
      <c r="H5" s="12"/>
      <c r="I5" s="12"/>
      <c r="J5" s="12"/>
      <c r="K5" s="12"/>
      <c r="L5" s="12"/>
      <c r="M5" s="12"/>
    </row>
    <row r="6" spans="1:13" ht="12.75" customHeight="1">
      <c r="A6" s="95" t="s">
        <v>61</v>
      </c>
      <c r="B6" s="95"/>
      <c r="C6" s="95"/>
      <c r="D6" s="95"/>
      <c r="E6" s="14"/>
      <c r="F6" s="13"/>
      <c r="G6" s="14"/>
      <c r="H6" s="12"/>
      <c r="I6" s="12"/>
      <c r="K6" s="95" t="s">
        <v>64</v>
      </c>
      <c r="L6" s="95"/>
      <c r="M6" s="95"/>
    </row>
    <row r="7" spans="1:13" ht="26.25" customHeight="1">
      <c r="A7" s="4"/>
      <c r="B7" s="5"/>
      <c r="C7" s="5"/>
      <c r="D7" s="6"/>
      <c r="E7" s="14"/>
      <c r="F7" s="13"/>
      <c r="G7" s="14"/>
      <c r="H7" s="12"/>
      <c r="I7" s="12"/>
      <c r="J7" s="15"/>
      <c r="K7" s="4"/>
      <c r="L7" s="4"/>
      <c r="M7" s="4"/>
    </row>
    <row r="8" spans="1:13" ht="12.75" customHeight="1">
      <c r="A8" s="96" t="s">
        <v>62</v>
      </c>
      <c r="B8" s="96"/>
      <c r="C8" s="96"/>
      <c r="D8" s="96"/>
      <c r="E8" s="14"/>
      <c r="F8" s="13"/>
      <c r="G8" s="14"/>
      <c r="H8" s="12"/>
      <c r="I8" s="12"/>
      <c r="J8" s="12"/>
      <c r="K8" s="96" t="s">
        <v>65</v>
      </c>
      <c r="L8" s="96"/>
      <c r="M8" s="96"/>
    </row>
    <row r="9" spans="1:13" ht="30" customHeight="1">
      <c r="A9" s="4"/>
      <c r="B9" s="5"/>
      <c r="C9" s="5"/>
      <c r="D9" s="6"/>
      <c r="E9" s="14"/>
      <c r="F9" s="13"/>
      <c r="G9" s="14"/>
      <c r="H9" s="12"/>
      <c r="I9" s="12"/>
      <c r="J9" s="12"/>
      <c r="K9" s="4"/>
      <c r="L9" s="4"/>
      <c r="M9" s="4"/>
    </row>
    <row r="10" spans="1:13" ht="12.75" customHeight="1">
      <c r="A10" s="96" t="s">
        <v>63</v>
      </c>
      <c r="B10" s="96"/>
      <c r="C10" s="96"/>
      <c r="D10" s="96"/>
      <c r="E10" s="14"/>
      <c r="F10" s="13"/>
      <c r="G10" s="14"/>
      <c r="H10" s="12"/>
      <c r="I10" s="12"/>
      <c r="J10" s="12"/>
      <c r="K10" s="96" t="s">
        <v>66</v>
      </c>
      <c r="L10" s="96"/>
      <c r="M10" s="96"/>
    </row>
    <row r="11" spans="1:14" ht="27.75" customHeight="1">
      <c r="A11" s="4"/>
      <c r="B11" s="5"/>
      <c r="C11" s="5"/>
      <c r="D11" s="6"/>
      <c r="E11" s="14"/>
      <c r="F11" s="13"/>
      <c r="G11" s="14"/>
      <c r="H11" s="12"/>
      <c r="I11" s="12"/>
      <c r="J11" s="12"/>
      <c r="K11" s="16"/>
      <c r="L11" s="16"/>
      <c r="M11" s="16"/>
      <c r="N11" s="16"/>
    </row>
    <row r="12" spans="1:13" s="20" customFormat="1" ht="20.25" customHeight="1" thickBot="1">
      <c r="A12" s="17"/>
      <c r="B12" s="23"/>
      <c r="C12" s="18"/>
      <c r="D12" s="17"/>
      <c r="E12" s="17"/>
      <c r="F12" s="18"/>
      <c r="G12" s="17"/>
      <c r="H12" s="17"/>
      <c r="I12" s="17"/>
      <c r="J12" s="19"/>
      <c r="K12" s="19"/>
      <c r="L12" s="19"/>
      <c r="M12" s="19"/>
    </row>
    <row r="13" spans="1:13" s="20" customFormat="1" ht="46.5" customHeight="1">
      <c r="A13" s="51" t="s">
        <v>67</v>
      </c>
      <c r="B13" s="52" t="s">
        <v>68</v>
      </c>
      <c r="C13" s="53" t="s">
        <v>69</v>
      </c>
      <c r="D13" s="54" t="s">
        <v>70</v>
      </c>
      <c r="E13" s="52" t="s">
        <v>71</v>
      </c>
      <c r="F13" s="52" t="s">
        <v>72</v>
      </c>
      <c r="G13" s="55" t="s">
        <v>73</v>
      </c>
      <c r="H13" s="52" t="s">
        <v>74</v>
      </c>
      <c r="I13" s="56" t="s">
        <v>75</v>
      </c>
      <c r="J13" s="52" t="s">
        <v>76</v>
      </c>
      <c r="K13" s="57" t="s">
        <v>77</v>
      </c>
      <c r="L13" s="57" t="s">
        <v>78</v>
      </c>
      <c r="M13" s="58" t="s">
        <v>79</v>
      </c>
    </row>
    <row r="14" spans="1:14" ht="34.5" customHeight="1">
      <c r="A14" s="62">
        <v>1</v>
      </c>
      <c r="B14" s="63" t="s">
        <v>14</v>
      </c>
      <c r="C14" s="59"/>
      <c r="D14" s="33"/>
      <c r="E14" s="33"/>
      <c r="F14" s="63" t="s">
        <v>18</v>
      </c>
      <c r="G14" s="63" t="s">
        <v>16</v>
      </c>
      <c r="H14" s="63" t="s">
        <v>12</v>
      </c>
      <c r="I14" s="64">
        <v>1000</v>
      </c>
      <c r="J14" s="66"/>
      <c r="K14" s="60">
        <f>I14*J14</f>
        <v>0</v>
      </c>
      <c r="L14" s="60">
        <f>K14*N14</f>
        <v>0</v>
      </c>
      <c r="M14" s="61">
        <f>SUM(K14,L14)</f>
        <v>0</v>
      </c>
      <c r="N14" s="21">
        <v>0.1</v>
      </c>
    </row>
    <row r="15" spans="1:14" ht="34.5" customHeight="1">
      <c r="A15" s="80">
        <v>2</v>
      </c>
      <c r="B15" s="79" t="s">
        <v>15</v>
      </c>
      <c r="C15" s="59"/>
      <c r="D15" s="33"/>
      <c r="E15" s="33"/>
      <c r="F15" s="79" t="s">
        <v>19</v>
      </c>
      <c r="G15" s="63" t="s">
        <v>17</v>
      </c>
      <c r="H15" s="63" t="s">
        <v>12</v>
      </c>
      <c r="I15" s="64">
        <v>2200</v>
      </c>
      <c r="J15" s="67"/>
      <c r="K15" s="69">
        <f>(I15*J15)+(I16*J15)</f>
        <v>0</v>
      </c>
      <c r="L15" s="69">
        <f>K15*N15</f>
        <v>0</v>
      </c>
      <c r="M15" s="71">
        <f>K15+L15</f>
        <v>0</v>
      </c>
      <c r="N15" s="73">
        <v>0.1</v>
      </c>
    </row>
    <row r="16" spans="1:14" ht="34.5" customHeight="1">
      <c r="A16" s="80"/>
      <c r="B16" s="79"/>
      <c r="C16" s="59"/>
      <c r="D16" s="33"/>
      <c r="E16" s="33"/>
      <c r="F16" s="79"/>
      <c r="G16" s="63" t="s">
        <v>16</v>
      </c>
      <c r="H16" s="63" t="s">
        <v>12</v>
      </c>
      <c r="I16" s="64">
        <v>30000</v>
      </c>
      <c r="J16" s="68"/>
      <c r="K16" s="70"/>
      <c r="L16" s="70"/>
      <c r="M16" s="72"/>
      <c r="N16" s="73"/>
    </row>
    <row r="17" spans="1:14" ht="34.5" customHeight="1">
      <c r="A17" s="80">
        <v>3</v>
      </c>
      <c r="B17" s="79" t="s">
        <v>20</v>
      </c>
      <c r="C17" s="59"/>
      <c r="D17" s="33"/>
      <c r="E17" s="33"/>
      <c r="F17" s="79" t="s">
        <v>19</v>
      </c>
      <c r="G17" s="63" t="s">
        <v>37</v>
      </c>
      <c r="H17" s="63" t="s">
        <v>12</v>
      </c>
      <c r="I17" s="64">
        <v>50000</v>
      </c>
      <c r="J17" s="67"/>
      <c r="K17" s="69">
        <f>(I17*J17)+(I18*J17)+(I19*J17)</f>
        <v>0</v>
      </c>
      <c r="L17" s="69">
        <f>K17*N17</f>
        <v>0</v>
      </c>
      <c r="M17" s="71">
        <f>K17+L17</f>
        <v>0</v>
      </c>
      <c r="N17" s="73">
        <v>0.1</v>
      </c>
    </row>
    <row r="18" spans="1:14" ht="34.5" customHeight="1">
      <c r="A18" s="80"/>
      <c r="B18" s="79"/>
      <c r="C18" s="59"/>
      <c r="D18" s="33"/>
      <c r="E18" s="33"/>
      <c r="F18" s="79"/>
      <c r="G18" s="63" t="s">
        <v>38</v>
      </c>
      <c r="H18" s="63" t="s">
        <v>12</v>
      </c>
      <c r="I18" s="64">
        <v>1200000</v>
      </c>
      <c r="J18" s="76"/>
      <c r="K18" s="77"/>
      <c r="L18" s="77"/>
      <c r="M18" s="78"/>
      <c r="N18" s="73"/>
    </row>
    <row r="19" spans="1:14" ht="34.5" customHeight="1">
      <c r="A19" s="80"/>
      <c r="B19" s="79"/>
      <c r="C19" s="59"/>
      <c r="D19" s="33"/>
      <c r="E19" s="33"/>
      <c r="F19" s="79"/>
      <c r="G19" s="63" t="s">
        <v>39</v>
      </c>
      <c r="H19" s="63" t="s">
        <v>12</v>
      </c>
      <c r="I19" s="64">
        <v>1300000</v>
      </c>
      <c r="J19" s="68"/>
      <c r="K19" s="70"/>
      <c r="L19" s="70"/>
      <c r="M19" s="72"/>
      <c r="N19" s="73"/>
    </row>
    <row r="20" spans="1:14" ht="34.5" customHeight="1">
      <c r="A20" s="80">
        <v>4</v>
      </c>
      <c r="B20" s="79" t="s">
        <v>21</v>
      </c>
      <c r="C20" s="59"/>
      <c r="D20" s="33"/>
      <c r="E20" s="33"/>
      <c r="F20" s="79" t="s">
        <v>33</v>
      </c>
      <c r="G20" s="63" t="s">
        <v>40</v>
      </c>
      <c r="H20" s="63" t="s">
        <v>12</v>
      </c>
      <c r="I20" s="64">
        <v>5000</v>
      </c>
      <c r="J20" s="67"/>
      <c r="K20" s="69">
        <f>(I20*J20)+(I21*J20)</f>
        <v>0</v>
      </c>
      <c r="L20" s="69">
        <f>K20*N20</f>
        <v>0</v>
      </c>
      <c r="M20" s="71">
        <f>K20+L20</f>
        <v>0</v>
      </c>
      <c r="N20" s="73">
        <v>0.1</v>
      </c>
    </row>
    <row r="21" spans="1:14" ht="34.5" customHeight="1">
      <c r="A21" s="80"/>
      <c r="B21" s="79"/>
      <c r="C21" s="59"/>
      <c r="D21" s="33"/>
      <c r="E21" s="33"/>
      <c r="F21" s="79"/>
      <c r="G21" s="63" t="s">
        <v>41</v>
      </c>
      <c r="H21" s="63" t="s">
        <v>12</v>
      </c>
      <c r="I21" s="64">
        <v>90000</v>
      </c>
      <c r="J21" s="68"/>
      <c r="K21" s="70"/>
      <c r="L21" s="70"/>
      <c r="M21" s="72"/>
      <c r="N21" s="73"/>
    </row>
    <row r="22" spans="1:14" ht="34.5" customHeight="1">
      <c r="A22" s="80">
        <v>5</v>
      </c>
      <c r="B22" s="79" t="s">
        <v>22</v>
      </c>
      <c r="C22" s="59"/>
      <c r="D22" s="33"/>
      <c r="E22" s="33"/>
      <c r="F22" s="79" t="s">
        <v>33</v>
      </c>
      <c r="G22" s="63" t="s">
        <v>42</v>
      </c>
      <c r="H22" s="63" t="s">
        <v>12</v>
      </c>
      <c r="I22" s="64">
        <v>200000</v>
      </c>
      <c r="J22" s="67"/>
      <c r="K22" s="69">
        <f>(I22*J22)+(I23*J22)+(I24*J22)+(I25*J22)</f>
        <v>0</v>
      </c>
      <c r="L22" s="69">
        <f>K22*N22</f>
        <v>0</v>
      </c>
      <c r="M22" s="71">
        <f>K22+L22</f>
        <v>0</v>
      </c>
      <c r="N22" s="73">
        <v>0.1</v>
      </c>
    </row>
    <row r="23" spans="1:14" ht="34.5" customHeight="1">
      <c r="A23" s="80"/>
      <c r="B23" s="79"/>
      <c r="C23" s="59"/>
      <c r="D23" s="33"/>
      <c r="E23" s="33"/>
      <c r="F23" s="79"/>
      <c r="G23" s="63" t="s">
        <v>43</v>
      </c>
      <c r="H23" s="63" t="s">
        <v>12</v>
      </c>
      <c r="I23" s="64">
        <v>3000000</v>
      </c>
      <c r="J23" s="76"/>
      <c r="K23" s="77"/>
      <c r="L23" s="77"/>
      <c r="M23" s="78"/>
      <c r="N23" s="73"/>
    </row>
    <row r="24" spans="1:14" ht="34.5" customHeight="1">
      <c r="A24" s="80"/>
      <c r="B24" s="79"/>
      <c r="C24" s="59"/>
      <c r="D24" s="33"/>
      <c r="E24" s="33"/>
      <c r="F24" s="79"/>
      <c r="G24" s="63" t="s">
        <v>44</v>
      </c>
      <c r="H24" s="63" t="s">
        <v>12</v>
      </c>
      <c r="I24" s="64">
        <v>960000</v>
      </c>
      <c r="J24" s="76"/>
      <c r="K24" s="77"/>
      <c r="L24" s="77"/>
      <c r="M24" s="78"/>
      <c r="N24" s="73"/>
    </row>
    <row r="25" spans="1:14" ht="34.5" customHeight="1">
      <c r="A25" s="80"/>
      <c r="B25" s="79"/>
      <c r="C25" s="59"/>
      <c r="D25" s="33"/>
      <c r="E25" s="33"/>
      <c r="F25" s="79"/>
      <c r="G25" s="63" t="s">
        <v>45</v>
      </c>
      <c r="H25" s="63" t="s">
        <v>12</v>
      </c>
      <c r="I25" s="64">
        <v>370000</v>
      </c>
      <c r="J25" s="68"/>
      <c r="K25" s="70"/>
      <c r="L25" s="70"/>
      <c r="M25" s="72"/>
      <c r="N25" s="73"/>
    </row>
    <row r="26" spans="1:14" ht="34.5" customHeight="1">
      <c r="A26" s="80">
        <v>6</v>
      </c>
      <c r="B26" s="79" t="s">
        <v>23</v>
      </c>
      <c r="C26" s="59"/>
      <c r="D26" s="33"/>
      <c r="E26" s="33"/>
      <c r="F26" s="79" t="s">
        <v>34</v>
      </c>
      <c r="G26" s="63" t="s">
        <v>17</v>
      </c>
      <c r="H26" s="63" t="s">
        <v>12</v>
      </c>
      <c r="I26" s="64">
        <v>3000</v>
      </c>
      <c r="J26" s="67"/>
      <c r="K26" s="69">
        <f>(I26*J26)+(I27*J26)</f>
        <v>0</v>
      </c>
      <c r="L26" s="69">
        <f>K26*N26</f>
        <v>0</v>
      </c>
      <c r="M26" s="71">
        <f>K26+L26</f>
        <v>0</v>
      </c>
      <c r="N26" s="73">
        <v>0.1</v>
      </c>
    </row>
    <row r="27" spans="1:14" ht="34.5" customHeight="1">
      <c r="A27" s="80"/>
      <c r="B27" s="79"/>
      <c r="C27" s="59"/>
      <c r="D27" s="33"/>
      <c r="E27" s="33"/>
      <c r="F27" s="79"/>
      <c r="G27" s="63" t="s">
        <v>16</v>
      </c>
      <c r="H27" s="63" t="s">
        <v>12</v>
      </c>
      <c r="I27" s="64">
        <v>10000</v>
      </c>
      <c r="J27" s="68"/>
      <c r="K27" s="70"/>
      <c r="L27" s="70"/>
      <c r="M27" s="72"/>
      <c r="N27" s="73"/>
    </row>
    <row r="28" spans="1:14" ht="34.5" customHeight="1">
      <c r="A28" s="80">
        <v>7</v>
      </c>
      <c r="B28" s="79" t="s">
        <v>24</v>
      </c>
      <c r="C28" s="59"/>
      <c r="D28" s="33"/>
      <c r="E28" s="33"/>
      <c r="F28" s="79" t="s">
        <v>34</v>
      </c>
      <c r="G28" s="63" t="s">
        <v>46</v>
      </c>
      <c r="H28" s="63" t="s">
        <v>12</v>
      </c>
      <c r="I28" s="64">
        <v>5000</v>
      </c>
      <c r="J28" s="67"/>
      <c r="K28" s="69">
        <f>(I28*J28)+(I29*J28)</f>
        <v>0</v>
      </c>
      <c r="L28" s="69">
        <f>K28*N28</f>
        <v>0</v>
      </c>
      <c r="M28" s="71">
        <f>K28+L28</f>
        <v>0</v>
      </c>
      <c r="N28" s="73">
        <v>0.1</v>
      </c>
    </row>
    <row r="29" spans="1:14" ht="34.5" customHeight="1">
      <c r="A29" s="80"/>
      <c r="B29" s="79"/>
      <c r="C29" s="59"/>
      <c r="D29" s="33"/>
      <c r="E29" s="33"/>
      <c r="F29" s="79"/>
      <c r="G29" s="63" t="s">
        <v>47</v>
      </c>
      <c r="H29" s="63" t="s">
        <v>12</v>
      </c>
      <c r="I29" s="64">
        <v>43000</v>
      </c>
      <c r="J29" s="68"/>
      <c r="K29" s="70"/>
      <c r="L29" s="70"/>
      <c r="M29" s="72"/>
      <c r="N29" s="73"/>
    </row>
    <row r="30" spans="1:14" ht="34.5" customHeight="1">
      <c r="A30" s="80">
        <v>8</v>
      </c>
      <c r="B30" s="79" t="s">
        <v>25</v>
      </c>
      <c r="C30" s="59"/>
      <c r="D30" s="33"/>
      <c r="E30" s="33"/>
      <c r="F30" s="79" t="s">
        <v>34</v>
      </c>
      <c r="G30" s="63" t="s">
        <v>37</v>
      </c>
      <c r="H30" s="63" t="s">
        <v>12</v>
      </c>
      <c r="I30" s="64">
        <v>45000</v>
      </c>
      <c r="J30" s="67"/>
      <c r="K30" s="69">
        <f>(I30*J30)+(I31*J30)</f>
        <v>0</v>
      </c>
      <c r="L30" s="69">
        <f>K30*N30</f>
        <v>0</v>
      </c>
      <c r="M30" s="71">
        <f>K30+L30</f>
        <v>0</v>
      </c>
      <c r="N30" s="73">
        <v>0.1</v>
      </c>
    </row>
    <row r="31" spans="1:14" ht="34.5" customHeight="1">
      <c r="A31" s="80"/>
      <c r="B31" s="79"/>
      <c r="C31" s="59"/>
      <c r="D31" s="33"/>
      <c r="E31" s="33"/>
      <c r="F31" s="79"/>
      <c r="G31" s="63" t="s">
        <v>38</v>
      </c>
      <c r="H31" s="63" t="s">
        <v>12</v>
      </c>
      <c r="I31" s="64">
        <v>1200000</v>
      </c>
      <c r="J31" s="68"/>
      <c r="K31" s="70"/>
      <c r="L31" s="70"/>
      <c r="M31" s="72"/>
      <c r="N31" s="73"/>
    </row>
    <row r="32" spans="1:14" ht="34.5" customHeight="1">
      <c r="A32" s="80">
        <v>9</v>
      </c>
      <c r="B32" s="79" t="s">
        <v>26</v>
      </c>
      <c r="C32" s="59"/>
      <c r="D32" s="33"/>
      <c r="E32" s="33"/>
      <c r="F32" s="79" t="s">
        <v>34</v>
      </c>
      <c r="G32" s="63" t="s">
        <v>39</v>
      </c>
      <c r="H32" s="63" t="s">
        <v>12</v>
      </c>
      <c r="I32" s="64">
        <v>600000</v>
      </c>
      <c r="J32" s="67"/>
      <c r="K32" s="69">
        <f>(I32*J32)+(I33*J32)</f>
        <v>0</v>
      </c>
      <c r="L32" s="69">
        <f>K32*N32</f>
        <v>0</v>
      </c>
      <c r="M32" s="71">
        <f>K32+L32</f>
        <v>0</v>
      </c>
      <c r="N32" s="73">
        <v>0.1</v>
      </c>
    </row>
    <row r="33" spans="1:14" ht="34.5" customHeight="1">
      <c r="A33" s="80"/>
      <c r="B33" s="79"/>
      <c r="C33" s="59"/>
      <c r="D33" s="33"/>
      <c r="E33" s="33"/>
      <c r="F33" s="79"/>
      <c r="G33" s="63" t="s">
        <v>48</v>
      </c>
      <c r="H33" s="63" t="s">
        <v>12</v>
      </c>
      <c r="I33" s="64">
        <v>3000000</v>
      </c>
      <c r="J33" s="68"/>
      <c r="K33" s="70"/>
      <c r="L33" s="70"/>
      <c r="M33" s="72"/>
      <c r="N33" s="73"/>
    </row>
    <row r="34" spans="1:14" ht="34.5" customHeight="1">
      <c r="A34" s="80">
        <v>10</v>
      </c>
      <c r="B34" s="79" t="s">
        <v>27</v>
      </c>
      <c r="C34" s="59"/>
      <c r="D34" s="33"/>
      <c r="E34" s="33"/>
      <c r="F34" s="79" t="s">
        <v>19</v>
      </c>
      <c r="G34" s="63" t="s">
        <v>49</v>
      </c>
      <c r="H34" s="63" t="s">
        <v>12</v>
      </c>
      <c r="I34" s="64">
        <v>1000</v>
      </c>
      <c r="J34" s="67"/>
      <c r="K34" s="69">
        <f>(I34*J34)+(I35*J34)</f>
        <v>0</v>
      </c>
      <c r="L34" s="69">
        <f>K34*N34</f>
        <v>0</v>
      </c>
      <c r="M34" s="71">
        <f>K34+L34</f>
        <v>0</v>
      </c>
      <c r="N34" s="73">
        <v>0.1</v>
      </c>
    </row>
    <row r="35" spans="1:14" ht="34.5" customHeight="1">
      <c r="A35" s="80"/>
      <c r="B35" s="79"/>
      <c r="C35" s="59"/>
      <c r="D35" s="33"/>
      <c r="E35" s="33"/>
      <c r="F35" s="79"/>
      <c r="G35" s="63" t="s">
        <v>50</v>
      </c>
      <c r="H35" s="63" t="s">
        <v>12</v>
      </c>
      <c r="I35" s="64">
        <v>150000</v>
      </c>
      <c r="J35" s="68"/>
      <c r="K35" s="70"/>
      <c r="L35" s="70"/>
      <c r="M35" s="72"/>
      <c r="N35" s="73"/>
    </row>
    <row r="36" spans="1:14" ht="34.5" customHeight="1">
      <c r="A36" s="62">
        <v>11</v>
      </c>
      <c r="B36" s="63" t="s">
        <v>28</v>
      </c>
      <c r="C36" s="59"/>
      <c r="D36" s="33"/>
      <c r="E36" s="33"/>
      <c r="F36" s="63" t="s">
        <v>35</v>
      </c>
      <c r="G36" s="63" t="s">
        <v>51</v>
      </c>
      <c r="H36" s="63" t="s">
        <v>12</v>
      </c>
      <c r="I36" s="64">
        <v>2500000</v>
      </c>
      <c r="J36" s="66"/>
      <c r="K36" s="60">
        <f>I36*J36</f>
        <v>0</v>
      </c>
      <c r="L36" s="60">
        <f>K36*N36</f>
        <v>0</v>
      </c>
      <c r="M36" s="61">
        <f>K36+L36</f>
        <v>0</v>
      </c>
      <c r="N36" s="21">
        <v>0.1</v>
      </c>
    </row>
    <row r="37" spans="1:14" ht="34.5" customHeight="1">
      <c r="A37" s="62">
        <v>12</v>
      </c>
      <c r="B37" s="63" t="s">
        <v>29</v>
      </c>
      <c r="C37" s="59"/>
      <c r="D37" s="33"/>
      <c r="E37" s="33"/>
      <c r="F37" s="63" t="s">
        <v>19</v>
      </c>
      <c r="G37" s="63" t="s">
        <v>52</v>
      </c>
      <c r="H37" s="63" t="s">
        <v>12</v>
      </c>
      <c r="I37" s="64">
        <v>170000</v>
      </c>
      <c r="J37" s="66"/>
      <c r="K37" s="60">
        <f>I37*J37</f>
        <v>0</v>
      </c>
      <c r="L37" s="60">
        <f>K37*N37</f>
        <v>0</v>
      </c>
      <c r="M37" s="61">
        <f>K37+L37</f>
        <v>0</v>
      </c>
      <c r="N37" s="21">
        <v>0.1</v>
      </c>
    </row>
    <row r="38" spans="1:14" ht="34.5" customHeight="1">
      <c r="A38" s="80">
        <v>13</v>
      </c>
      <c r="B38" s="79" t="s">
        <v>30</v>
      </c>
      <c r="C38" s="59"/>
      <c r="D38" s="33"/>
      <c r="E38" s="33"/>
      <c r="F38" s="79" t="s">
        <v>19</v>
      </c>
      <c r="G38" s="63" t="s">
        <v>53</v>
      </c>
      <c r="H38" s="63" t="s">
        <v>12</v>
      </c>
      <c r="I38" s="64">
        <v>50</v>
      </c>
      <c r="J38" s="67"/>
      <c r="K38" s="69">
        <f>(I38*J38)+(I39*J38)</f>
        <v>0</v>
      </c>
      <c r="L38" s="69">
        <f>K38*N38</f>
        <v>0</v>
      </c>
      <c r="M38" s="71">
        <f>K38+L38</f>
        <v>0</v>
      </c>
      <c r="N38" s="73">
        <v>0.1</v>
      </c>
    </row>
    <row r="39" spans="1:14" ht="34.5" customHeight="1">
      <c r="A39" s="80"/>
      <c r="B39" s="79"/>
      <c r="C39" s="59"/>
      <c r="D39" s="33"/>
      <c r="E39" s="33"/>
      <c r="F39" s="79"/>
      <c r="G39" s="63" t="s">
        <v>54</v>
      </c>
      <c r="H39" s="63" t="s">
        <v>12</v>
      </c>
      <c r="I39" s="64">
        <v>7000</v>
      </c>
      <c r="J39" s="68"/>
      <c r="K39" s="70"/>
      <c r="L39" s="70"/>
      <c r="M39" s="72"/>
      <c r="N39" s="73"/>
    </row>
    <row r="40" spans="1:14" ht="34.5" customHeight="1">
      <c r="A40" s="81">
        <v>14</v>
      </c>
      <c r="B40" s="83" t="s">
        <v>31</v>
      </c>
      <c r="C40" s="59"/>
      <c r="D40" s="33"/>
      <c r="E40" s="33"/>
      <c r="F40" s="63" t="s">
        <v>19</v>
      </c>
      <c r="G40" s="63" t="s">
        <v>55</v>
      </c>
      <c r="H40" s="63" t="s">
        <v>12</v>
      </c>
      <c r="I40" s="64">
        <v>50400</v>
      </c>
      <c r="J40" s="74"/>
      <c r="K40" s="69">
        <f>(I40*J40)+(I41*J40)</f>
        <v>0</v>
      </c>
      <c r="L40" s="69">
        <f>K40*N40</f>
        <v>0</v>
      </c>
      <c r="M40" s="71">
        <f>K40+L40</f>
        <v>0</v>
      </c>
      <c r="N40" s="73">
        <v>0.1</v>
      </c>
    </row>
    <row r="41" spans="1:14" ht="42.75" customHeight="1">
      <c r="A41" s="82"/>
      <c r="B41" s="84"/>
      <c r="C41" s="59"/>
      <c r="D41" s="33"/>
      <c r="E41" s="33"/>
      <c r="F41" s="63" t="s">
        <v>36</v>
      </c>
      <c r="G41" s="63" t="s">
        <v>56</v>
      </c>
      <c r="H41" s="63" t="s">
        <v>12</v>
      </c>
      <c r="I41" s="64">
        <v>75</v>
      </c>
      <c r="J41" s="75"/>
      <c r="K41" s="70"/>
      <c r="L41" s="70"/>
      <c r="M41" s="72"/>
      <c r="N41" s="73"/>
    </row>
    <row r="42" spans="1:14" ht="34.5" customHeight="1">
      <c r="A42" s="62">
        <v>15</v>
      </c>
      <c r="B42" s="65" t="s">
        <v>32</v>
      </c>
      <c r="C42" s="59"/>
      <c r="D42" s="33"/>
      <c r="E42" s="33"/>
      <c r="F42" s="65" t="s">
        <v>19</v>
      </c>
      <c r="G42" s="63" t="s">
        <v>57</v>
      </c>
      <c r="H42" s="63" t="s">
        <v>12</v>
      </c>
      <c r="I42" s="64">
        <v>880</v>
      </c>
      <c r="J42" s="66"/>
      <c r="K42" s="60">
        <f>I42*J42</f>
        <v>0</v>
      </c>
      <c r="L42" s="60">
        <f>K42*N42</f>
        <v>0</v>
      </c>
      <c r="M42" s="61">
        <f>K42+L42</f>
        <v>0</v>
      </c>
      <c r="N42" s="21">
        <v>0.1</v>
      </c>
    </row>
    <row r="43" spans="1:14" ht="30" customHeight="1" thickBot="1">
      <c r="A43" s="97" t="s">
        <v>1</v>
      </c>
      <c r="B43" s="98"/>
      <c r="C43" s="98"/>
      <c r="D43" s="98"/>
      <c r="E43" s="98"/>
      <c r="F43" s="98"/>
      <c r="G43" s="98"/>
      <c r="H43" s="98"/>
      <c r="I43" s="98"/>
      <c r="J43" s="98"/>
      <c r="K43" s="99"/>
      <c r="L43" s="106">
        <f>SUM(K14:K42)</f>
        <v>0</v>
      </c>
      <c r="M43" s="107"/>
      <c r="N43" s="21"/>
    </row>
    <row r="44" spans="1:14" ht="30" customHeight="1" thickBot="1">
      <c r="A44" s="100" t="s">
        <v>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2"/>
      <c r="L44" s="86">
        <f>SUM(L14:L42)</f>
        <v>0</v>
      </c>
      <c r="M44" s="87"/>
      <c r="N44" s="21"/>
    </row>
    <row r="45" spans="1:14" ht="30" customHeight="1" thickBot="1">
      <c r="A45" s="103" t="s">
        <v>2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5"/>
      <c r="L45" s="88">
        <f>SUM(M14:M42)</f>
        <v>0</v>
      </c>
      <c r="M45" s="89"/>
      <c r="N45" s="21"/>
    </row>
    <row r="46" spans="1:14" s="36" customFormat="1" ht="1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5"/>
    </row>
    <row r="47" spans="1:14" s="36" customFormat="1" ht="30" customHeight="1">
      <c r="A47" s="108" t="s">
        <v>80</v>
      </c>
      <c r="B47" s="108"/>
      <c r="C47" s="108"/>
      <c r="D47" s="108"/>
      <c r="E47" s="108"/>
      <c r="F47" s="108"/>
      <c r="G47" s="34"/>
      <c r="H47" s="110" t="s">
        <v>83</v>
      </c>
      <c r="I47" s="110"/>
      <c r="J47" s="110"/>
      <c r="K47" s="110"/>
      <c r="L47" s="110"/>
      <c r="M47" s="110"/>
      <c r="N47" s="110"/>
    </row>
    <row r="48" spans="1:14" s="36" customFormat="1" ht="23.25" customHeight="1">
      <c r="A48" s="1"/>
      <c r="B48" s="37"/>
      <c r="C48" s="37"/>
      <c r="D48" s="37"/>
      <c r="E48" s="37"/>
      <c r="F48" s="37"/>
      <c r="G48" s="3"/>
      <c r="H48" s="110"/>
      <c r="I48" s="110"/>
      <c r="J48" s="110"/>
      <c r="K48" s="110"/>
      <c r="L48" s="110"/>
      <c r="M48" s="110"/>
      <c r="N48" s="110"/>
    </row>
    <row r="49" spans="1:14" s="42" customFormat="1" ht="15.75">
      <c r="A49" s="24" t="s">
        <v>81</v>
      </c>
      <c r="B49" s="24"/>
      <c r="C49" s="24"/>
      <c r="D49" s="25"/>
      <c r="E49" s="24"/>
      <c r="F49" s="38"/>
      <c r="G49" s="39"/>
      <c r="H49" s="2"/>
      <c r="I49" s="2"/>
      <c r="J49" s="40"/>
      <c r="K49" s="41"/>
      <c r="L49" s="41"/>
      <c r="M49" s="41"/>
      <c r="N49" s="41"/>
    </row>
    <row r="50" spans="1:14" s="42" customFormat="1" ht="15.75">
      <c r="A50" s="43"/>
      <c r="B50" s="44"/>
      <c r="C50" s="44"/>
      <c r="D50" s="44"/>
      <c r="E50" s="44"/>
      <c r="F50" s="44"/>
      <c r="G50" s="45"/>
      <c r="H50" s="46"/>
      <c r="I50" s="46"/>
      <c r="J50" s="47"/>
      <c r="K50" s="109" t="s">
        <v>84</v>
      </c>
      <c r="L50" s="109"/>
      <c r="M50" s="109"/>
      <c r="N50" s="109"/>
    </row>
    <row r="51" spans="1:14" s="42" customFormat="1" ht="15.75">
      <c r="A51" s="43"/>
      <c r="B51" s="48"/>
      <c r="C51" s="48"/>
      <c r="D51" s="48"/>
      <c r="E51" s="44"/>
      <c r="F51" s="44"/>
      <c r="G51" s="90" t="s">
        <v>82</v>
      </c>
      <c r="H51" s="90"/>
      <c r="I51" s="43"/>
      <c r="J51" s="47"/>
      <c r="K51" s="91"/>
      <c r="L51" s="91"/>
      <c r="M51" s="91"/>
      <c r="N51" s="91"/>
    </row>
    <row r="52" spans="1:14" s="42" customFormat="1" ht="15.75">
      <c r="A52" s="43"/>
      <c r="B52" s="48"/>
      <c r="C52" s="48"/>
      <c r="D52" s="48"/>
      <c r="E52" s="44"/>
      <c r="F52" s="44"/>
      <c r="G52" s="90"/>
      <c r="H52" s="90"/>
      <c r="I52" s="43"/>
      <c r="J52" s="47"/>
      <c r="K52" s="92"/>
      <c r="L52" s="92"/>
      <c r="M52" s="92"/>
      <c r="N52" s="92"/>
    </row>
    <row r="53" spans="1:14" s="42" customFormat="1" ht="15.75">
      <c r="A53" s="43"/>
      <c r="B53" s="48"/>
      <c r="C53" s="48"/>
      <c r="D53" s="48"/>
      <c r="E53" s="44"/>
      <c r="F53" s="44"/>
      <c r="G53" s="43"/>
      <c r="H53" s="43"/>
      <c r="I53" s="43"/>
      <c r="J53" s="47"/>
      <c r="K53" s="49"/>
      <c r="L53" s="49"/>
      <c r="M53" s="49"/>
      <c r="N53" s="49"/>
    </row>
    <row r="56" spans="1:16" ht="12.75">
      <c r="A56" s="85" t="s">
        <v>85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1:16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</row>
  </sheetData>
  <sheetProtection deleteColumns="0" deleteRows="0"/>
  <autoFilter ref="A13:N51"/>
  <mergeCells count="107">
    <mergeCell ref="A43:K43"/>
    <mergeCell ref="A44:K44"/>
    <mergeCell ref="A45:K45"/>
    <mergeCell ref="L43:M43"/>
    <mergeCell ref="A47:F47"/>
    <mergeCell ref="K50:N50"/>
    <mergeCell ref="H47:N48"/>
    <mergeCell ref="A1:M1"/>
    <mergeCell ref="A3:M4"/>
    <mergeCell ref="A6:D6"/>
    <mergeCell ref="A8:D8"/>
    <mergeCell ref="A10:D10"/>
    <mergeCell ref="K6:M6"/>
    <mergeCell ref="K8:M8"/>
    <mergeCell ref="K10:M10"/>
    <mergeCell ref="B15:B16"/>
    <mergeCell ref="J15:J16"/>
    <mergeCell ref="K15:K16"/>
    <mergeCell ref="L15:L16"/>
    <mergeCell ref="M15:M16"/>
    <mergeCell ref="A56:P57"/>
    <mergeCell ref="L44:M44"/>
    <mergeCell ref="L45:M45"/>
    <mergeCell ref="G51:H52"/>
    <mergeCell ref="K51:N52"/>
    <mergeCell ref="N15:N16"/>
    <mergeCell ref="F15:F16"/>
    <mergeCell ref="A17:A19"/>
    <mergeCell ref="B17:B19"/>
    <mergeCell ref="A20:A21"/>
    <mergeCell ref="B20:B21"/>
    <mergeCell ref="M17:M19"/>
    <mergeCell ref="N17:N19"/>
    <mergeCell ref="K20:K21"/>
    <mergeCell ref="A15:A16"/>
    <mergeCell ref="A22:A25"/>
    <mergeCell ref="B22:B25"/>
    <mergeCell ref="A26:A27"/>
    <mergeCell ref="B26:B27"/>
    <mergeCell ref="A28:A29"/>
    <mergeCell ref="B28:B29"/>
    <mergeCell ref="A40:A41"/>
    <mergeCell ref="B40:B41"/>
    <mergeCell ref="F17:F19"/>
    <mergeCell ref="F20:F21"/>
    <mergeCell ref="F22:F25"/>
    <mergeCell ref="F26:F27"/>
    <mergeCell ref="F28:F29"/>
    <mergeCell ref="F30:F31"/>
    <mergeCell ref="A30:A31"/>
    <mergeCell ref="B30:B31"/>
    <mergeCell ref="J17:J19"/>
    <mergeCell ref="K17:K19"/>
    <mergeCell ref="L17:L19"/>
    <mergeCell ref="J20:J21"/>
    <mergeCell ref="A38:A39"/>
    <mergeCell ref="B38:B39"/>
    <mergeCell ref="A32:A33"/>
    <mergeCell ref="B32:B33"/>
    <mergeCell ref="A34:A35"/>
    <mergeCell ref="B34:B35"/>
    <mergeCell ref="K22:K25"/>
    <mergeCell ref="L22:L25"/>
    <mergeCell ref="M22:M25"/>
    <mergeCell ref="F32:F33"/>
    <mergeCell ref="F34:F35"/>
    <mergeCell ref="F38:F39"/>
    <mergeCell ref="J28:J29"/>
    <mergeCell ref="K28:K29"/>
    <mergeCell ref="L28:L29"/>
    <mergeCell ref="M28:M29"/>
    <mergeCell ref="N20:N21"/>
    <mergeCell ref="N22:N25"/>
    <mergeCell ref="J26:J27"/>
    <mergeCell ref="K26:K27"/>
    <mergeCell ref="L26:L27"/>
    <mergeCell ref="M26:M27"/>
    <mergeCell ref="N26:N27"/>
    <mergeCell ref="L20:L21"/>
    <mergeCell ref="M20:M21"/>
    <mergeCell ref="J22:J25"/>
    <mergeCell ref="N28:N29"/>
    <mergeCell ref="J30:J31"/>
    <mergeCell ref="K30:K31"/>
    <mergeCell ref="L30:L31"/>
    <mergeCell ref="M30:M31"/>
    <mergeCell ref="N30:N31"/>
    <mergeCell ref="J32:J33"/>
    <mergeCell ref="K32:K33"/>
    <mergeCell ref="L32:L33"/>
    <mergeCell ref="M32:M33"/>
    <mergeCell ref="N32:N33"/>
    <mergeCell ref="J34:J35"/>
    <mergeCell ref="K34:K35"/>
    <mergeCell ref="L34:L35"/>
    <mergeCell ref="M34:M35"/>
    <mergeCell ref="N34:N35"/>
    <mergeCell ref="J38:J39"/>
    <mergeCell ref="K38:K39"/>
    <mergeCell ref="L38:L39"/>
    <mergeCell ref="M38:M39"/>
    <mergeCell ref="N38:N39"/>
    <mergeCell ref="J40:J41"/>
    <mergeCell ref="K40:K41"/>
    <mergeCell ref="L40:L41"/>
    <mergeCell ref="M40:M41"/>
    <mergeCell ref="N40:N4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6" sqref="A6:N6"/>
    </sheetView>
  </sheetViews>
  <sheetFormatPr defaultColWidth="9.140625" defaultRowHeight="15"/>
  <sheetData>
    <row r="1" spans="1:14" ht="1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68.25" customHeight="1">
      <c r="A2" s="113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ht="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32.25" customHeight="1">
      <c r="A4" s="111" t="s">
        <v>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72" customHeight="1">
      <c r="A6" s="113" t="s">
        <v>60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ht="31.5" customHeight="1">
      <c r="A7" s="111" t="s">
        <v>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15">
      <c r="A8" s="114" t="s">
        <v>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5">
      <c r="A9" s="112" t="s">
        <v>13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50"/>
    </row>
    <row r="10" spans="1:14" ht="42" customHeight="1">
      <c r="A10" s="115" t="s">
        <v>59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50"/>
    </row>
    <row r="11" spans="1:14" ht="39.75" customHeight="1">
      <c r="A11" s="113" t="s">
        <v>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14" ht="15">
      <c r="A12" s="111" t="s">
        <v>8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1:14" ht="15">
      <c r="A13" s="114" t="s">
        <v>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5">
      <c r="A14" s="114" t="s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4" ht="1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29.25" customHeight="1">
      <c r="A16" s="111" t="s">
        <v>11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</row>
    <row r="17" spans="1:14" ht="1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</sheetData>
  <sheetProtection/>
  <mergeCells count="12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0:M10"/>
    <mergeCell ref="A14:N14"/>
  </mergeCells>
  <printOptions/>
  <pageMargins left="0.7" right="0.7" top="0.75" bottom="0.75" header="0.3" footer="0.3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2015-11-11T21:41:44Z</cp:lastPrinted>
  <dcterms:created xsi:type="dcterms:W3CDTF">2013-07-24T11:49:32Z</dcterms:created>
  <dcterms:modified xsi:type="dcterms:W3CDTF">2015-11-12T14:01:13Z</dcterms:modified>
  <cp:category/>
  <cp:version/>
  <cp:contentType/>
  <cp:contentStatus/>
</cp:coreProperties>
</file>