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766" activeTab="0"/>
  </bookViews>
  <sheets>
    <sheet name="AA1" sheetId="1" r:id="rId1"/>
  </sheets>
  <definedNames>
    <definedName name="_xlnm._FilterDatabase" localSheetId="0" hidden="1">'AA1'!$A$2:$Q$57</definedName>
    <definedName name="_xlnm.Print_Titles" localSheetId="0">'AA1'!$2:$2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<sst xmlns="http://schemas.openxmlformats.org/spreadsheetml/2006/main" count="356" uniqueCount="110">
  <si>
    <t>film tableta</t>
  </si>
  <si>
    <t>gastrorezistentna kapsula, tvrda</t>
  </si>
  <si>
    <t>tableta</t>
  </si>
  <si>
    <t>blister, 30 po 40 mg</t>
  </si>
  <si>
    <t>blister, 30 po 5 mg</t>
  </si>
  <si>
    <t>blister, 30 po 10 mg</t>
  </si>
  <si>
    <t>tablete</t>
  </si>
  <si>
    <t>28 po (5 mg + 25 mg)</t>
  </si>
  <si>
    <t>tableta sa produženim oslobađanjem</t>
  </si>
  <si>
    <t>blister, 28 po 50 mg</t>
  </si>
  <si>
    <t>blister, 30 po 20 mg</t>
  </si>
  <si>
    <t>blister, 28 po 10mg</t>
  </si>
  <si>
    <t>blister, 3 po 500 mg</t>
  </si>
  <si>
    <t>blister, 7 po 500 mg</t>
  </si>
  <si>
    <t>blister, 28 po 100 mg</t>
  </si>
  <si>
    <t>blister, 28 po 75 mg</t>
  </si>
  <si>
    <t>blister, 28 po 5 mg</t>
  </si>
  <si>
    <t>blister, 28 po 10 mg</t>
  </si>
  <si>
    <t>blister, 14 po 20 mg</t>
  </si>
  <si>
    <t>gastrorezistentna tableta</t>
  </si>
  <si>
    <t>blister, 14 po 40 mg</t>
  </si>
  <si>
    <t>Pharmanova d.o.o. u saradnji sa Krka Tovarna Zdravil d.d., Slovenija</t>
  </si>
  <si>
    <t>blister, 28 po 40 mg</t>
  </si>
  <si>
    <t>blister, 28 po 20 mg</t>
  </si>
  <si>
    <t>Slaviamed d.o.o.</t>
  </si>
  <si>
    <t>Pharmanova d.o.o. u  saradnji sa Krka Tovarna Zdravil d.d. Slovenija</t>
  </si>
  <si>
    <t>Slaviamed d.o.o. u saradnji sa Krka Tovarna Zdravil d.d, Slovenija</t>
  </si>
  <si>
    <t>blister, 30 po 2mg</t>
  </si>
  <si>
    <t>blister, 30 po 2,5 mg</t>
  </si>
  <si>
    <t>blister, 30 po (5 mg + 12,5 mg)</t>
  </si>
  <si>
    <t>blister, 30 po 4mg</t>
  </si>
  <si>
    <t>oralna disperzibilna tableta</t>
  </si>
  <si>
    <t>blister, 28 po 2,5 mg</t>
  </si>
  <si>
    <t>blister, 28 po 1,25 mg</t>
  </si>
  <si>
    <t>AMPRIL</t>
  </si>
  <si>
    <t>CO-PRENESSA</t>
  </si>
  <si>
    <t>blister, 28 po (50 mg + 12,5 mg)</t>
  </si>
  <si>
    <t xml:space="preserve">Slaviamed d.o.o. </t>
  </si>
  <si>
    <t>blister, 14 po 500 mg</t>
  </si>
  <si>
    <t>FARMALOGIST d.o.o.</t>
  </si>
  <si>
    <t>PHOENIX PHARMA d.o.o.</t>
  </si>
  <si>
    <t>VEGA d.o.o.</t>
  </si>
  <si>
    <t>JKL</t>
  </si>
  <si>
    <t>originalno pakovanje (komad)</t>
  </si>
  <si>
    <t>Partija</t>
  </si>
  <si>
    <t>Jedinična  cena  (bez PDV-a)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</si>
  <si>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</si>
  <si>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</si>
  <si>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</si>
  <si>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</si>
  <si>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</si>
  <si>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</si>
  <si>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Ukupna vrednost bez PDV-a</t>
  </si>
  <si>
    <t>Ugovorena količina</t>
  </si>
  <si>
    <t>Isporučena količina zaključno sa 24.06.2016.</t>
  </si>
  <si>
    <t>Preostala količina od 25.06.2016</t>
  </si>
  <si>
    <t>Ugovorena vrednost             (bez PDV-a)</t>
  </si>
  <si>
    <t>Ugovorena vrednost             (sa PDV-om)</t>
  </si>
  <si>
    <t xml:space="preserve"> VREDNOST preostalih količina - po novim cenama (bez PDV-a)</t>
  </si>
  <si>
    <t xml:space="preserve"> VREDNOST preostalih količina - po novim cenama (sa PDV-om)</t>
  </si>
  <si>
    <t>VREDNOST aneksa ugovora (bez PDV-a)</t>
  </si>
  <si>
    <t>VREDNOST aneksa ugovora (sa PDV-om)</t>
  </si>
  <si>
    <t>Ugovorena  VREDNOST</t>
  </si>
  <si>
    <t xml:space="preserve"> VREDNOST isporučenih količina zaključno sa 24.06.2016. (bez PDV-a)</t>
  </si>
  <si>
    <t xml:space="preserve"> VREDNOST  isporučenih količina zaključno sa 24.06.2016. (sa PDV-om)</t>
  </si>
  <si>
    <t>ORTANOL</t>
  </si>
  <si>
    <t>Ufar d.o.o. u saradnji sa Sandoz Pharmaceuticals d.d.</t>
  </si>
  <si>
    <t>NOLPAZA</t>
  </si>
  <si>
    <t>LARONA</t>
  </si>
  <si>
    <t>Jadran Galenski Laboratorij d.d.</t>
  </si>
  <si>
    <t>bočica plastična, 28 po 30 mg</t>
  </si>
  <si>
    <t>bočica plastična, 28 po 15 mg</t>
  </si>
  <si>
    <t>EMANERA</t>
  </si>
  <si>
    <t>blister, 7 po 20 mg</t>
  </si>
  <si>
    <t>blister, 7 po 40 mg</t>
  </si>
  <si>
    <t>ZYLLT</t>
  </si>
  <si>
    <t>FOLACIN</t>
  </si>
  <si>
    <t>fiola, 20 po 5 mg</t>
  </si>
  <si>
    <t>BYOL</t>
  </si>
  <si>
    <t>Ufar d.o.o. u saradnji sa Sandoz Pharmaceuticals d.d. Slovenija</t>
  </si>
  <si>
    <t>BYOL plus</t>
  </si>
  <si>
    <t>PRENESSA</t>
  </si>
  <si>
    <t>Pharmanova d.o.o u saradnji sa Krka tovarna zdravil</t>
  </si>
  <si>
    <t>blister, 30 po 8mg</t>
  </si>
  <si>
    <t>blister, 30 po (8 mg + 2,5 mg)</t>
  </si>
  <si>
    <t>AMPRIL HD</t>
  </si>
  <si>
    <t xml:space="preserve">AMPRIL- HL </t>
  </si>
  <si>
    <t>Pharmanova d.o.o u saradnji sa Krka Tovarna Zdravil</t>
  </si>
  <si>
    <t>blister, 28 po (2.5mg+12.5mg)</t>
  </si>
  <si>
    <t>LORISTA H</t>
  </si>
  <si>
    <t>LORISTA H 100</t>
  </si>
  <si>
    <t>blister, 28 po (100 mg + 12,5 mg)</t>
  </si>
  <si>
    <t>LORISTA HD</t>
  </si>
  <si>
    <t>blister, 28 po (100 mg + 25 mg)</t>
  </si>
  <si>
    <t>VALSACOMBI</t>
  </si>
  <si>
    <t>blister, 28 po (160 mg + 12,5 mg)</t>
  </si>
  <si>
    <t>blister, 28 po (160 mg + 25 mg)</t>
  </si>
  <si>
    <t>blister ,28 po (80mg+12,5mg)</t>
  </si>
  <si>
    <t>VASILIP</t>
  </si>
  <si>
    <t>ATORIS</t>
  </si>
  <si>
    <t>ROXERA</t>
  </si>
  <si>
    <t>FROMILID UNO</t>
  </si>
  <si>
    <t>AZIBIOT</t>
  </si>
  <si>
    <t>ZALASTA</t>
  </si>
  <si>
    <t>ZALASTA Q-Tab</t>
  </si>
  <si>
    <t>Pharmanova d.o.o. u saradnji sa Krka, Tovarna Zdravil d.d., Slovenija</t>
  </si>
  <si>
    <t>ASENTRA</t>
  </si>
  <si>
    <t>ELICEA</t>
  </si>
  <si>
    <t>YASNAL</t>
  </si>
  <si>
    <t>RAZLIKA U VREDNOSTI (ugovor - aneks)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</si>
</sst>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3" fontId="4" fillId="0" borderId="11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4" fontId="50" fillId="2" borderId="10" xfId="0" applyNumberFormat="1" applyFont="1" applyFill="1" applyBorder="1" applyAlignment="1">
      <alignment horizontal="center" vertical="center" wrapText="1"/>
    </xf>
    <xf numFmtId="4" fontId="50" fillId="2" borderId="11" xfId="0" applyNumberFormat="1" applyFont="1" applyFill="1" applyBorder="1" applyAlignment="1">
      <alignment horizontal="center" vertical="center" wrapText="1"/>
    </xf>
    <xf numFmtId="4" fontId="50" fillId="4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4" fillId="2" borderId="15" xfId="0" applyNumberFormat="1" applyFont="1" applyFill="1" applyBorder="1" applyAlignment="1">
      <alignment vertical="center" wrapText="1"/>
    </xf>
    <xf numFmtId="4" fontId="54" fillId="2" borderId="12" xfId="0" applyNumberFormat="1" applyFont="1" applyFill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" fontId="54" fillId="0" borderId="15" xfId="0" applyNumberFormat="1" applyFont="1" applyBorder="1" applyAlignment="1">
      <alignment vertical="center" wrapText="1"/>
    </xf>
    <xf numFmtId="4" fontId="54" fillId="0" borderId="12" xfId="0" applyNumberFormat="1" applyFont="1" applyBorder="1" applyAlignment="1">
      <alignment vertical="center" wrapText="1"/>
    </xf>
    <xf numFmtId="4" fontId="54" fillId="4" borderId="15" xfId="0" applyNumberFormat="1" applyFont="1" applyFill="1" applyBorder="1" applyAlignment="1">
      <alignment vertical="center" wrapText="1"/>
    </xf>
    <xf numFmtId="4" fontId="54" fillId="4" borderId="12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54" fillId="0" borderId="14" xfId="0" applyNumberFormat="1" applyFont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 wrapText="1"/>
    </xf>
    <xf numFmtId="4" fontId="50" fillId="4" borderId="11" xfId="0" applyNumberFormat="1" applyFont="1" applyFill="1" applyBorder="1" applyAlignment="1">
      <alignment horizontal="center" vertical="center" wrapText="1"/>
    </xf>
    <xf numFmtId="0" fontId="50" fillId="11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50" fillId="11" borderId="18" xfId="0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3 3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6" sqref="L6:L52"/>
    </sheetView>
  </sheetViews>
  <sheetFormatPr defaultColWidth="9.140625" defaultRowHeight="15"/>
  <cols>
    <col min="1" max="1" width="7.7109375" style="4" customWidth="1"/>
    <col min="2" max="2" width="10.8515625" style="6" customWidth="1"/>
    <col min="3" max="3" width="19.7109375" style="4" customWidth="1"/>
    <col min="4" max="4" width="19.8515625" style="4" customWidth="1"/>
    <col min="5" max="5" width="21.140625" style="4" customWidth="1"/>
    <col min="6" max="6" width="19.8515625" style="4" customWidth="1"/>
    <col min="7" max="7" width="18.8515625" style="4" customWidth="1"/>
    <col min="8" max="8" width="22.8515625" style="4" customWidth="1"/>
    <col min="9" max="9" width="24.421875" style="4" customWidth="1"/>
    <col min="10" max="10" width="15.7109375" style="4" customWidth="1"/>
    <col min="11" max="12" width="14.8515625" style="5" customWidth="1"/>
    <col min="13" max="16" width="21.7109375" style="5" hidden="1" customWidth="1"/>
    <col min="17" max="17" width="21.57421875" style="4" customWidth="1"/>
    <col min="18" max="16384" width="9.140625" style="4" customWidth="1"/>
  </cols>
  <sheetData>
    <row r="1" ht="15.75" thickBot="1"/>
    <row r="2" spans="1:17" ht="64.5" thickBot="1">
      <c r="A2" s="15" t="s">
        <v>44</v>
      </c>
      <c r="B2" s="16" t="s">
        <v>42</v>
      </c>
      <c r="C2" s="16" t="s">
        <v>46</v>
      </c>
      <c r="D2" s="16" t="s">
        <v>47</v>
      </c>
      <c r="E2" s="38" t="s">
        <v>48</v>
      </c>
      <c r="F2" s="38" t="s">
        <v>49</v>
      </c>
      <c r="G2" s="38" t="s">
        <v>50</v>
      </c>
      <c r="H2" s="38" t="s">
        <v>53</v>
      </c>
      <c r="I2" s="38" t="s">
        <v>54</v>
      </c>
      <c r="J2" s="38" t="s">
        <v>55</v>
      </c>
      <c r="K2" s="16" t="s">
        <v>45</v>
      </c>
      <c r="L2" s="16" t="s">
        <v>52</v>
      </c>
      <c r="M2" s="26" t="s">
        <v>62</v>
      </c>
      <c r="N2" s="26" t="s">
        <v>63</v>
      </c>
      <c r="O2" s="26" t="s">
        <v>58</v>
      </c>
      <c r="P2" s="26" t="s">
        <v>60</v>
      </c>
      <c r="Q2" s="16" t="s">
        <v>51</v>
      </c>
    </row>
    <row r="3" spans="1:17" ht="24.75" customHeight="1">
      <c r="A3" s="40">
        <v>1</v>
      </c>
      <c r="B3" s="41">
        <v>1122846</v>
      </c>
      <c r="C3" s="42" t="s">
        <v>65</v>
      </c>
      <c r="D3" s="2" t="s">
        <v>66</v>
      </c>
      <c r="E3" s="2" t="s">
        <v>1</v>
      </c>
      <c r="F3" s="2" t="s">
        <v>18</v>
      </c>
      <c r="G3" s="2" t="s">
        <v>43</v>
      </c>
      <c r="H3" s="20"/>
      <c r="I3" s="20"/>
      <c r="J3" s="20">
        <f>H3-I3</f>
        <v>0</v>
      </c>
      <c r="K3" s="22">
        <v>215.17</v>
      </c>
      <c r="L3" s="24">
        <v>215.17</v>
      </c>
      <c r="M3" s="23">
        <f>H3*K3</f>
        <v>0</v>
      </c>
      <c r="N3" s="19">
        <f>I3*K3</f>
        <v>0</v>
      </c>
      <c r="O3" s="19">
        <f>J3*L3</f>
        <v>0</v>
      </c>
      <c r="P3" s="39">
        <f>N3+O3</f>
        <v>0</v>
      </c>
      <c r="Q3" s="1" t="s">
        <v>39</v>
      </c>
    </row>
    <row r="4" spans="1:17" ht="24.75" customHeight="1">
      <c r="A4" s="40">
        <v>2</v>
      </c>
      <c r="B4" s="41">
        <v>1122920</v>
      </c>
      <c r="C4" s="43" t="s">
        <v>67</v>
      </c>
      <c r="D4" s="3" t="s">
        <v>21</v>
      </c>
      <c r="E4" s="44" t="s">
        <v>19</v>
      </c>
      <c r="F4" s="3" t="s">
        <v>20</v>
      </c>
      <c r="G4" s="2" t="s">
        <v>43</v>
      </c>
      <c r="H4" s="20"/>
      <c r="I4" s="20"/>
      <c r="J4" s="20">
        <f>H4-I4</f>
        <v>0</v>
      </c>
      <c r="K4" s="22">
        <v>122.65</v>
      </c>
      <c r="L4" s="24">
        <v>122.65</v>
      </c>
      <c r="M4" s="22">
        <f aca="true" t="shared" si="0" ref="M4:M40">H4*K4</f>
        <v>0</v>
      </c>
      <c r="N4" s="18">
        <f aca="true" t="shared" si="1" ref="N4:N40">I4*K4</f>
        <v>0</v>
      </c>
      <c r="O4" s="18">
        <f aca="true" t="shared" si="2" ref="O4:O40">J4*L4</f>
        <v>0</v>
      </c>
      <c r="P4" s="24">
        <f aca="true" t="shared" si="3" ref="P4:P40">N4+O4</f>
        <v>0</v>
      </c>
      <c r="Q4" s="1" t="s">
        <v>40</v>
      </c>
    </row>
    <row r="5" spans="1:17" ht="24.75" customHeight="1">
      <c r="A5" s="40">
        <v>3</v>
      </c>
      <c r="B5" s="41">
        <v>1122915</v>
      </c>
      <c r="C5" s="43" t="s">
        <v>67</v>
      </c>
      <c r="D5" s="3" t="s">
        <v>21</v>
      </c>
      <c r="E5" s="44" t="s">
        <v>19</v>
      </c>
      <c r="F5" s="3" t="s">
        <v>18</v>
      </c>
      <c r="G5" s="2" t="s">
        <v>43</v>
      </c>
      <c r="H5" s="20"/>
      <c r="I5" s="20"/>
      <c r="J5" s="20">
        <f aca="true" t="shared" si="4" ref="J5:J57">H5-I5</f>
        <v>0</v>
      </c>
      <c r="K5" s="22">
        <v>101.76</v>
      </c>
      <c r="L5" s="24">
        <v>101.76</v>
      </c>
      <c r="M5" s="22">
        <f t="shared" si="0"/>
        <v>0</v>
      </c>
      <c r="N5" s="18">
        <f t="shared" si="1"/>
        <v>0</v>
      </c>
      <c r="O5" s="18">
        <f t="shared" si="2"/>
        <v>0</v>
      </c>
      <c r="P5" s="24">
        <f t="shared" si="3"/>
        <v>0</v>
      </c>
      <c r="Q5" s="1" t="s">
        <v>40</v>
      </c>
    </row>
    <row r="6" spans="1:17" ht="24.75" customHeight="1">
      <c r="A6" s="40">
        <v>4</v>
      </c>
      <c r="B6" s="41">
        <v>1122916</v>
      </c>
      <c r="C6" s="43" t="s">
        <v>67</v>
      </c>
      <c r="D6" s="3" t="s">
        <v>21</v>
      </c>
      <c r="E6" s="44" t="s">
        <v>19</v>
      </c>
      <c r="F6" s="3" t="s">
        <v>23</v>
      </c>
      <c r="G6" s="2" t="s">
        <v>43</v>
      </c>
      <c r="H6" s="20"/>
      <c r="I6" s="20"/>
      <c r="J6" s="20">
        <f t="shared" si="4"/>
        <v>0</v>
      </c>
      <c r="K6" s="22">
        <v>203.86</v>
      </c>
      <c r="L6" s="24">
        <v>203.86</v>
      </c>
      <c r="M6" s="22">
        <f t="shared" si="0"/>
        <v>0</v>
      </c>
      <c r="N6" s="18">
        <f t="shared" si="1"/>
        <v>0</v>
      </c>
      <c r="O6" s="18">
        <f t="shared" si="2"/>
        <v>0</v>
      </c>
      <c r="P6" s="24">
        <f t="shared" si="3"/>
        <v>0</v>
      </c>
      <c r="Q6" s="1" t="s">
        <v>40</v>
      </c>
    </row>
    <row r="7" spans="1:17" ht="24.75" customHeight="1">
      <c r="A7" s="40">
        <v>5</v>
      </c>
      <c r="B7" s="41">
        <v>1122162</v>
      </c>
      <c r="C7" s="43" t="s">
        <v>68</v>
      </c>
      <c r="D7" s="3" t="s">
        <v>69</v>
      </c>
      <c r="E7" s="2" t="s">
        <v>1</v>
      </c>
      <c r="F7" s="3" t="s">
        <v>70</v>
      </c>
      <c r="G7" s="2" t="s">
        <v>43</v>
      </c>
      <c r="H7" s="20"/>
      <c r="I7" s="20"/>
      <c r="J7" s="20">
        <f t="shared" si="4"/>
        <v>0</v>
      </c>
      <c r="K7" s="22">
        <v>341.21</v>
      </c>
      <c r="L7" s="24">
        <v>341.21</v>
      </c>
      <c r="M7" s="22">
        <f t="shared" si="0"/>
        <v>0</v>
      </c>
      <c r="N7" s="18">
        <f t="shared" si="1"/>
        <v>0</v>
      </c>
      <c r="O7" s="18">
        <f t="shared" si="2"/>
        <v>0</v>
      </c>
      <c r="P7" s="24">
        <f t="shared" si="3"/>
        <v>0</v>
      </c>
      <c r="Q7" s="1" t="s">
        <v>41</v>
      </c>
    </row>
    <row r="8" spans="1:17" ht="24.75" customHeight="1">
      <c r="A8" s="40">
        <v>6</v>
      </c>
      <c r="B8" s="41">
        <v>1122163</v>
      </c>
      <c r="C8" s="43" t="s">
        <v>68</v>
      </c>
      <c r="D8" s="3" t="s">
        <v>69</v>
      </c>
      <c r="E8" s="3" t="s">
        <v>1</v>
      </c>
      <c r="F8" s="3" t="s">
        <v>71</v>
      </c>
      <c r="G8" s="2" t="s">
        <v>43</v>
      </c>
      <c r="H8" s="20"/>
      <c r="I8" s="20"/>
      <c r="J8" s="20">
        <f t="shared" si="4"/>
        <v>0</v>
      </c>
      <c r="K8" s="22">
        <v>176.28</v>
      </c>
      <c r="L8" s="24">
        <v>176.28</v>
      </c>
      <c r="M8" s="22">
        <f t="shared" si="0"/>
        <v>0</v>
      </c>
      <c r="N8" s="18">
        <f t="shared" si="1"/>
        <v>0</v>
      </c>
      <c r="O8" s="18">
        <f t="shared" si="2"/>
        <v>0</v>
      </c>
      <c r="P8" s="24">
        <f t="shared" si="3"/>
        <v>0</v>
      </c>
      <c r="Q8" s="1" t="s">
        <v>41</v>
      </c>
    </row>
    <row r="9" spans="1:17" ht="24.75" customHeight="1">
      <c r="A9" s="40">
        <v>7</v>
      </c>
      <c r="B9" s="41">
        <v>1122859</v>
      </c>
      <c r="C9" s="43" t="s">
        <v>72</v>
      </c>
      <c r="D9" s="3" t="s">
        <v>21</v>
      </c>
      <c r="E9" s="45" t="s">
        <v>1</v>
      </c>
      <c r="F9" s="3" t="s">
        <v>73</v>
      </c>
      <c r="G9" s="2" t="s">
        <v>43</v>
      </c>
      <c r="H9" s="20"/>
      <c r="I9" s="20"/>
      <c r="J9" s="20">
        <f t="shared" si="4"/>
        <v>0</v>
      </c>
      <c r="K9" s="22">
        <v>110.21</v>
      </c>
      <c r="L9" s="24">
        <v>110.21</v>
      </c>
      <c r="M9" s="22">
        <f t="shared" si="0"/>
        <v>0</v>
      </c>
      <c r="N9" s="18">
        <f t="shared" si="1"/>
        <v>0</v>
      </c>
      <c r="O9" s="18">
        <f t="shared" si="2"/>
        <v>0</v>
      </c>
      <c r="P9" s="24">
        <f t="shared" si="3"/>
        <v>0</v>
      </c>
      <c r="Q9" s="1" t="s">
        <v>40</v>
      </c>
    </row>
    <row r="10" spans="1:17" ht="24.75" customHeight="1">
      <c r="A10" s="40">
        <v>8</v>
      </c>
      <c r="B10" s="41">
        <v>1122882</v>
      </c>
      <c r="C10" s="43" t="s">
        <v>72</v>
      </c>
      <c r="D10" s="3" t="s">
        <v>21</v>
      </c>
      <c r="E10" s="45" t="s">
        <v>1</v>
      </c>
      <c r="F10" s="3" t="s">
        <v>18</v>
      </c>
      <c r="G10" s="2" t="s">
        <v>43</v>
      </c>
      <c r="H10" s="20"/>
      <c r="I10" s="20"/>
      <c r="J10" s="20">
        <f t="shared" si="4"/>
        <v>0</v>
      </c>
      <c r="K10" s="22">
        <v>220.52</v>
      </c>
      <c r="L10" s="24">
        <v>220.52</v>
      </c>
      <c r="M10" s="22">
        <f t="shared" si="0"/>
        <v>0</v>
      </c>
      <c r="N10" s="18">
        <f t="shared" si="1"/>
        <v>0</v>
      </c>
      <c r="O10" s="18">
        <f t="shared" si="2"/>
        <v>0</v>
      </c>
      <c r="P10" s="24">
        <f t="shared" si="3"/>
        <v>0</v>
      </c>
      <c r="Q10" s="1" t="s">
        <v>40</v>
      </c>
    </row>
    <row r="11" spans="1:17" ht="24.75" customHeight="1">
      <c r="A11" s="40">
        <v>9</v>
      </c>
      <c r="B11" s="41">
        <v>1122883</v>
      </c>
      <c r="C11" s="43" t="s">
        <v>72</v>
      </c>
      <c r="D11" s="3" t="s">
        <v>21</v>
      </c>
      <c r="E11" s="45" t="s">
        <v>1</v>
      </c>
      <c r="F11" s="3" t="s">
        <v>74</v>
      </c>
      <c r="G11" s="2" t="s">
        <v>43</v>
      </c>
      <c r="H11" s="20"/>
      <c r="I11" s="20"/>
      <c r="J11" s="20">
        <f t="shared" si="4"/>
        <v>0</v>
      </c>
      <c r="K11" s="22">
        <v>148.53</v>
      </c>
      <c r="L11" s="24">
        <v>148.53</v>
      </c>
      <c r="M11" s="22">
        <f t="shared" si="0"/>
        <v>0</v>
      </c>
      <c r="N11" s="18">
        <f t="shared" si="1"/>
        <v>0</v>
      </c>
      <c r="O11" s="18">
        <f t="shared" si="2"/>
        <v>0</v>
      </c>
      <c r="P11" s="24">
        <f t="shared" si="3"/>
        <v>0</v>
      </c>
      <c r="Q11" s="1" t="s">
        <v>40</v>
      </c>
    </row>
    <row r="12" spans="1:17" ht="24.75" customHeight="1">
      <c r="A12" s="40">
        <v>10</v>
      </c>
      <c r="B12" s="41">
        <v>1122864</v>
      </c>
      <c r="C12" s="43" t="s">
        <v>72</v>
      </c>
      <c r="D12" s="3" t="s">
        <v>21</v>
      </c>
      <c r="E12" s="45" t="s">
        <v>1</v>
      </c>
      <c r="F12" s="3" t="s">
        <v>20</v>
      </c>
      <c r="G12" s="2" t="s">
        <v>43</v>
      </c>
      <c r="H12" s="20"/>
      <c r="I12" s="20"/>
      <c r="J12" s="20">
        <f t="shared" si="4"/>
        <v>0</v>
      </c>
      <c r="K12" s="22">
        <v>296.87</v>
      </c>
      <c r="L12" s="24">
        <v>296.87</v>
      </c>
      <c r="M12" s="22">
        <f t="shared" si="0"/>
        <v>0</v>
      </c>
      <c r="N12" s="18">
        <f t="shared" si="1"/>
        <v>0</v>
      </c>
      <c r="O12" s="18">
        <f t="shared" si="2"/>
        <v>0</v>
      </c>
      <c r="P12" s="24">
        <f t="shared" si="3"/>
        <v>0</v>
      </c>
      <c r="Q12" s="1" t="s">
        <v>40</v>
      </c>
    </row>
    <row r="13" spans="1:17" ht="24.75" customHeight="1">
      <c r="A13" s="40">
        <v>11</v>
      </c>
      <c r="B13" s="41">
        <v>1068502</v>
      </c>
      <c r="C13" s="43" t="s">
        <v>75</v>
      </c>
      <c r="D13" s="3" t="s">
        <v>26</v>
      </c>
      <c r="E13" s="44" t="s">
        <v>0</v>
      </c>
      <c r="F13" s="3" t="s">
        <v>15</v>
      </c>
      <c r="G13" s="2" t="s">
        <v>43</v>
      </c>
      <c r="H13" s="20"/>
      <c r="I13" s="20"/>
      <c r="J13" s="20">
        <f t="shared" si="4"/>
        <v>0</v>
      </c>
      <c r="K13" s="22">
        <v>453.96</v>
      </c>
      <c r="L13" s="24">
        <v>453.96</v>
      </c>
      <c r="M13" s="22">
        <f t="shared" si="0"/>
        <v>0</v>
      </c>
      <c r="N13" s="18">
        <f t="shared" si="1"/>
        <v>0</v>
      </c>
      <c r="O13" s="18">
        <f t="shared" si="2"/>
        <v>0</v>
      </c>
      <c r="P13" s="24">
        <f t="shared" si="3"/>
        <v>0</v>
      </c>
      <c r="Q13" s="1" t="s">
        <v>40</v>
      </c>
    </row>
    <row r="14" spans="1:17" ht="24.75" customHeight="1">
      <c r="A14" s="40">
        <v>12</v>
      </c>
      <c r="B14" s="41">
        <v>1061050</v>
      </c>
      <c r="C14" s="43" t="s">
        <v>76</v>
      </c>
      <c r="D14" s="3" t="s">
        <v>69</v>
      </c>
      <c r="E14" s="45" t="s">
        <v>2</v>
      </c>
      <c r="F14" s="3" t="s">
        <v>77</v>
      </c>
      <c r="G14" s="2" t="s">
        <v>43</v>
      </c>
      <c r="H14" s="20"/>
      <c r="I14" s="20"/>
      <c r="J14" s="20">
        <f t="shared" si="4"/>
        <v>0</v>
      </c>
      <c r="K14" s="22">
        <v>83.37</v>
      </c>
      <c r="L14" s="24">
        <v>83.37</v>
      </c>
      <c r="M14" s="22">
        <f t="shared" si="0"/>
        <v>0</v>
      </c>
      <c r="N14" s="18">
        <f t="shared" si="1"/>
        <v>0</v>
      </c>
      <c r="O14" s="18">
        <f t="shared" si="2"/>
        <v>0</v>
      </c>
      <c r="P14" s="24">
        <f t="shared" si="3"/>
        <v>0</v>
      </c>
      <c r="Q14" s="1" t="s">
        <v>40</v>
      </c>
    </row>
    <row r="15" spans="1:17" ht="24.75" customHeight="1">
      <c r="A15" s="40">
        <v>13</v>
      </c>
      <c r="B15" s="41">
        <v>1107026</v>
      </c>
      <c r="C15" s="43" t="s">
        <v>78</v>
      </c>
      <c r="D15" s="3" t="s">
        <v>79</v>
      </c>
      <c r="E15" s="3" t="s">
        <v>0</v>
      </c>
      <c r="F15" s="3" t="s">
        <v>28</v>
      </c>
      <c r="G15" s="2" t="s">
        <v>43</v>
      </c>
      <c r="H15" s="20"/>
      <c r="I15" s="20"/>
      <c r="J15" s="20">
        <f t="shared" si="4"/>
        <v>0</v>
      </c>
      <c r="K15" s="22">
        <v>108.72</v>
      </c>
      <c r="L15" s="24">
        <v>101.9</v>
      </c>
      <c r="M15" s="22">
        <f t="shared" si="0"/>
        <v>0</v>
      </c>
      <c r="N15" s="18">
        <f t="shared" si="1"/>
        <v>0</v>
      </c>
      <c r="O15" s="18">
        <f t="shared" si="2"/>
        <v>0</v>
      </c>
      <c r="P15" s="24">
        <f t="shared" si="3"/>
        <v>0</v>
      </c>
      <c r="Q15" s="1" t="s">
        <v>41</v>
      </c>
    </row>
    <row r="16" spans="1:17" ht="24.75" customHeight="1">
      <c r="A16" s="40">
        <v>14</v>
      </c>
      <c r="B16" s="41">
        <v>1107027</v>
      </c>
      <c r="C16" s="43" t="s">
        <v>78</v>
      </c>
      <c r="D16" s="3" t="s">
        <v>79</v>
      </c>
      <c r="E16" s="3" t="s">
        <v>0</v>
      </c>
      <c r="F16" s="3" t="s">
        <v>4</v>
      </c>
      <c r="G16" s="2" t="s">
        <v>43</v>
      </c>
      <c r="H16" s="20"/>
      <c r="I16" s="20"/>
      <c r="J16" s="20">
        <f t="shared" si="4"/>
        <v>0</v>
      </c>
      <c r="K16" s="22">
        <v>125.96</v>
      </c>
      <c r="L16" s="24">
        <v>125.96</v>
      </c>
      <c r="M16" s="22">
        <f t="shared" si="0"/>
        <v>0</v>
      </c>
      <c r="N16" s="18">
        <f t="shared" si="1"/>
        <v>0</v>
      </c>
      <c r="O16" s="18">
        <f t="shared" si="2"/>
        <v>0</v>
      </c>
      <c r="P16" s="24">
        <f t="shared" si="3"/>
        <v>0</v>
      </c>
      <c r="Q16" s="1" t="s">
        <v>41</v>
      </c>
    </row>
    <row r="17" spans="1:17" ht="24.75" customHeight="1">
      <c r="A17" s="40">
        <v>15</v>
      </c>
      <c r="B17" s="41">
        <v>1107025</v>
      </c>
      <c r="C17" s="43" t="s">
        <v>78</v>
      </c>
      <c r="D17" s="3" t="s">
        <v>79</v>
      </c>
      <c r="E17" s="3" t="s">
        <v>0</v>
      </c>
      <c r="F17" s="3" t="s">
        <v>5</v>
      </c>
      <c r="G17" s="2" t="s">
        <v>43</v>
      </c>
      <c r="H17" s="20"/>
      <c r="I17" s="20"/>
      <c r="J17" s="20">
        <f t="shared" si="4"/>
        <v>0</v>
      </c>
      <c r="K17" s="22">
        <v>239.43</v>
      </c>
      <c r="L17" s="24">
        <v>239.43</v>
      </c>
      <c r="M17" s="22">
        <f t="shared" si="0"/>
        <v>0</v>
      </c>
      <c r="N17" s="18">
        <f t="shared" si="1"/>
        <v>0</v>
      </c>
      <c r="O17" s="18">
        <f t="shared" si="2"/>
        <v>0</v>
      </c>
      <c r="P17" s="24">
        <f t="shared" si="3"/>
        <v>0</v>
      </c>
      <c r="Q17" s="1" t="s">
        <v>41</v>
      </c>
    </row>
    <row r="18" spans="1:17" ht="24.75" customHeight="1">
      <c r="A18" s="40">
        <v>16</v>
      </c>
      <c r="B18" s="41">
        <v>1401531</v>
      </c>
      <c r="C18" s="43" t="s">
        <v>80</v>
      </c>
      <c r="D18" s="3" t="s">
        <v>79</v>
      </c>
      <c r="E18" s="3" t="s">
        <v>0</v>
      </c>
      <c r="F18" s="3" t="s">
        <v>29</v>
      </c>
      <c r="G18" s="2" t="s">
        <v>43</v>
      </c>
      <c r="H18" s="20"/>
      <c r="I18" s="20"/>
      <c r="J18" s="20">
        <f t="shared" si="4"/>
        <v>0</v>
      </c>
      <c r="K18" s="22">
        <v>169.37</v>
      </c>
      <c r="L18" s="24">
        <v>169.37</v>
      </c>
      <c r="M18" s="22">
        <f t="shared" si="0"/>
        <v>0</v>
      </c>
      <c r="N18" s="18">
        <f t="shared" si="1"/>
        <v>0</v>
      </c>
      <c r="O18" s="18">
        <f t="shared" si="2"/>
        <v>0</v>
      </c>
      <c r="P18" s="24">
        <f t="shared" si="3"/>
        <v>0</v>
      </c>
      <c r="Q18" s="1" t="s">
        <v>41</v>
      </c>
    </row>
    <row r="19" spans="1:17" ht="24.75" customHeight="1">
      <c r="A19" s="40">
        <v>17</v>
      </c>
      <c r="B19" s="41">
        <v>1103900</v>
      </c>
      <c r="C19" s="43" t="s">
        <v>81</v>
      </c>
      <c r="D19" s="3" t="s">
        <v>82</v>
      </c>
      <c r="E19" s="44" t="s">
        <v>6</v>
      </c>
      <c r="F19" s="3" t="s">
        <v>27</v>
      </c>
      <c r="G19" s="2" t="s">
        <v>43</v>
      </c>
      <c r="H19" s="20"/>
      <c r="I19" s="20"/>
      <c r="J19" s="20">
        <f t="shared" si="4"/>
        <v>0</v>
      </c>
      <c r="K19" s="22">
        <v>102.48</v>
      </c>
      <c r="L19" s="24">
        <v>102.48</v>
      </c>
      <c r="M19" s="22">
        <f t="shared" si="0"/>
        <v>0</v>
      </c>
      <c r="N19" s="18">
        <f t="shared" si="1"/>
        <v>0</v>
      </c>
      <c r="O19" s="18">
        <f t="shared" si="2"/>
        <v>0</v>
      </c>
      <c r="P19" s="24">
        <f t="shared" si="3"/>
        <v>0</v>
      </c>
      <c r="Q19" s="1" t="s">
        <v>40</v>
      </c>
    </row>
    <row r="20" spans="1:17" ht="24.75" customHeight="1">
      <c r="A20" s="40">
        <v>18</v>
      </c>
      <c r="B20" s="41">
        <v>1103901</v>
      </c>
      <c r="C20" s="43" t="s">
        <v>81</v>
      </c>
      <c r="D20" s="3" t="s">
        <v>82</v>
      </c>
      <c r="E20" s="44" t="s">
        <v>6</v>
      </c>
      <c r="F20" s="3" t="s">
        <v>30</v>
      </c>
      <c r="G20" s="2" t="s">
        <v>43</v>
      </c>
      <c r="H20" s="20"/>
      <c r="I20" s="20"/>
      <c r="J20" s="20">
        <f t="shared" si="4"/>
        <v>0</v>
      </c>
      <c r="K20" s="22">
        <v>149.07</v>
      </c>
      <c r="L20" s="24">
        <v>147.4</v>
      </c>
      <c r="M20" s="22">
        <f t="shared" si="0"/>
        <v>0</v>
      </c>
      <c r="N20" s="18">
        <f t="shared" si="1"/>
        <v>0</v>
      </c>
      <c r="O20" s="18">
        <f t="shared" si="2"/>
        <v>0</v>
      </c>
      <c r="P20" s="24">
        <f t="shared" si="3"/>
        <v>0</v>
      </c>
      <c r="Q20" s="1" t="s">
        <v>40</v>
      </c>
    </row>
    <row r="21" spans="1:17" ht="24.75" customHeight="1">
      <c r="A21" s="40">
        <v>19</v>
      </c>
      <c r="B21" s="41">
        <v>1103906</v>
      </c>
      <c r="C21" s="43" t="s">
        <v>81</v>
      </c>
      <c r="D21" s="3" t="s">
        <v>82</v>
      </c>
      <c r="E21" s="44" t="s">
        <v>6</v>
      </c>
      <c r="F21" s="3" t="s">
        <v>83</v>
      </c>
      <c r="G21" s="2" t="s">
        <v>43</v>
      </c>
      <c r="H21" s="20"/>
      <c r="I21" s="20"/>
      <c r="J21" s="20">
        <f t="shared" si="4"/>
        <v>0</v>
      </c>
      <c r="K21" s="22">
        <v>289.96</v>
      </c>
      <c r="L21" s="24">
        <v>286.7</v>
      </c>
      <c r="M21" s="22">
        <f t="shared" si="0"/>
        <v>0</v>
      </c>
      <c r="N21" s="18">
        <f t="shared" si="1"/>
        <v>0</v>
      </c>
      <c r="O21" s="18">
        <f t="shared" si="2"/>
        <v>0</v>
      </c>
      <c r="P21" s="24">
        <f t="shared" si="3"/>
        <v>0</v>
      </c>
      <c r="Q21" s="1" t="s">
        <v>40</v>
      </c>
    </row>
    <row r="22" spans="1:17" ht="24.75" customHeight="1">
      <c r="A22" s="40">
        <v>20</v>
      </c>
      <c r="B22" s="41">
        <v>1103251</v>
      </c>
      <c r="C22" s="43" t="s">
        <v>34</v>
      </c>
      <c r="D22" s="3" t="s">
        <v>24</v>
      </c>
      <c r="E22" s="45" t="s">
        <v>2</v>
      </c>
      <c r="F22" s="3" t="s">
        <v>33</v>
      </c>
      <c r="G22" s="2" t="s">
        <v>43</v>
      </c>
      <c r="H22" s="20"/>
      <c r="I22" s="20"/>
      <c r="J22" s="20">
        <f t="shared" si="4"/>
        <v>0</v>
      </c>
      <c r="K22" s="22">
        <v>79.54</v>
      </c>
      <c r="L22" s="24">
        <v>79.54</v>
      </c>
      <c r="M22" s="22">
        <f t="shared" si="0"/>
        <v>0</v>
      </c>
      <c r="N22" s="18">
        <f t="shared" si="1"/>
        <v>0</v>
      </c>
      <c r="O22" s="18">
        <f t="shared" si="2"/>
        <v>0</v>
      </c>
      <c r="P22" s="24">
        <f t="shared" si="3"/>
        <v>0</v>
      </c>
      <c r="Q22" s="1" t="s">
        <v>40</v>
      </c>
    </row>
    <row r="23" spans="1:17" ht="24.75" customHeight="1">
      <c r="A23" s="40">
        <v>21</v>
      </c>
      <c r="B23" s="41">
        <v>1103255</v>
      </c>
      <c r="C23" s="43" t="s">
        <v>34</v>
      </c>
      <c r="D23" s="3" t="s">
        <v>24</v>
      </c>
      <c r="E23" s="45" t="s">
        <v>2</v>
      </c>
      <c r="F23" s="3" t="s">
        <v>32</v>
      </c>
      <c r="G23" s="2" t="s">
        <v>43</v>
      </c>
      <c r="H23" s="20"/>
      <c r="I23" s="20"/>
      <c r="J23" s="20">
        <f t="shared" si="4"/>
        <v>0</v>
      </c>
      <c r="K23" s="22">
        <v>99.84</v>
      </c>
      <c r="L23" s="24">
        <v>99.84</v>
      </c>
      <c r="M23" s="22">
        <f t="shared" si="0"/>
        <v>0</v>
      </c>
      <c r="N23" s="18">
        <f t="shared" si="1"/>
        <v>0</v>
      </c>
      <c r="O23" s="18">
        <f t="shared" si="2"/>
        <v>0</v>
      </c>
      <c r="P23" s="24">
        <f t="shared" si="3"/>
        <v>0</v>
      </c>
      <c r="Q23" s="1" t="s">
        <v>40</v>
      </c>
    </row>
    <row r="24" spans="1:17" ht="24.75" customHeight="1">
      <c r="A24" s="40">
        <v>22</v>
      </c>
      <c r="B24" s="41">
        <v>1103259</v>
      </c>
      <c r="C24" s="43" t="s">
        <v>34</v>
      </c>
      <c r="D24" s="3" t="s">
        <v>24</v>
      </c>
      <c r="E24" s="45" t="s">
        <v>2</v>
      </c>
      <c r="F24" s="3" t="s">
        <v>16</v>
      </c>
      <c r="G24" s="2" t="s">
        <v>43</v>
      </c>
      <c r="H24" s="20"/>
      <c r="I24" s="20"/>
      <c r="J24" s="20">
        <f t="shared" si="4"/>
        <v>0</v>
      </c>
      <c r="K24" s="22">
        <v>173.72</v>
      </c>
      <c r="L24" s="24">
        <v>173.72</v>
      </c>
      <c r="M24" s="22">
        <f t="shared" si="0"/>
        <v>0</v>
      </c>
      <c r="N24" s="18">
        <f t="shared" si="1"/>
        <v>0</v>
      </c>
      <c r="O24" s="18">
        <f t="shared" si="2"/>
        <v>0</v>
      </c>
      <c r="P24" s="24">
        <f t="shared" si="3"/>
        <v>0</v>
      </c>
      <c r="Q24" s="1" t="s">
        <v>40</v>
      </c>
    </row>
    <row r="25" spans="1:17" ht="24.75" customHeight="1">
      <c r="A25" s="40">
        <v>23</v>
      </c>
      <c r="B25" s="41">
        <v>1103263</v>
      </c>
      <c r="C25" s="43" t="s">
        <v>34</v>
      </c>
      <c r="D25" s="3" t="s">
        <v>24</v>
      </c>
      <c r="E25" s="45" t="s">
        <v>2</v>
      </c>
      <c r="F25" s="3" t="s">
        <v>17</v>
      </c>
      <c r="G25" s="2" t="s">
        <v>43</v>
      </c>
      <c r="H25" s="20"/>
      <c r="I25" s="20"/>
      <c r="J25" s="20">
        <f t="shared" si="4"/>
        <v>0</v>
      </c>
      <c r="K25" s="22">
        <v>249.64</v>
      </c>
      <c r="L25" s="24">
        <v>249.64</v>
      </c>
      <c r="M25" s="22">
        <f t="shared" si="0"/>
        <v>0</v>
      </c>
      <c r="N25" s="18">
        <f t="shared" si="1"/>
        <v>0</v>
      </c>
      <c r="O25" s="18">
        <f t="shared" si="2"/>
        <v>0</v>
      </c>
      <c r="P25" s="24">
        <f t="shared" si="3"/>
        <v>0</v>
      </c>
      <c r="Q25" s="1" t="s">
        <v>40</v>
      </c>
    </row>
    <row r="26" spans="1:17" ht="24.75" customHeight="1">
      <c r="A26" s="40">
        <v>24</v>
      </c>
      <c r="B26" s="41">
        <v>1401255</v>
      </c>
      <c r="C26" s="43" t="s">
        <v>35</v>
      </c>
      <c r="D26" s="3" t="s">
        <v>21</v>
      </c>
      <c r="E26" s="44" t="s">
        <v>2</v>
      </c>
      <c r="F26" s="3" t="s">
        <v>84</v>
      </c>
      <c r="G26" s="2" t="s">
        <v>43</v>
      </c>
      <c r="H26" s="20"/>
      <c r="I26" s="20"/>
      <c r="J26" s="20">
        <f t="shared" si="4"/>
        <v>0</v>
      </c>
      <c r="K26" s="22">
        <v>464.97</v>
      </c>
      <c r="L26" s="24">
        <v>464.97</v>
      </c>
      <c r="M26" s="22">
        <f t="shared" si="0"/>
        <v>0</v>
      </c>
      <c r="N26" s="18">
        <f t="shared" si="1"/>
        <v>0</v>
      </c>
      <c r="O26" s="18">
        <f t="shared" si="2"/>
        <v>0</v>
      </c>
      <c r="P26" s="24">
        <f t="shared" si="3"/>
        <v>0</v>
      </c>
      <c r="Q26" s="1" t="s">
        <v>40</v>
      </c>
    </row>
    <row r="27" spans="1:17" ht="24.75" customHeight="1">
      <c r="A27" s="40">
        <v>25</v>
      </c>
      <c r="B27" s="41">
        <v>1401131</v>
      </c>
      <c r="C27" s="43" t="s">
        <v>85</v>
      </c>
      <c r="D27" s="3" t="s">
        <v>25</v>
      </c>
      <c r="E27" s="45" t="s">
        <v>2</v>
      </c>
      <c r="F27" s="3" t="s">
        <v>7</v>
      </c>
      <c r="G27" s="2" t="s">
        <v>43</v>
      </c>
      <c r="H27" s="20"/>
      <c r="I27" s="20"/>
      <c r="J27" s="20">
        <f t="shared" si="4"/>
        <v>0</v>
      </c>
      <c r="K27" s="22">
        <v>146.93</v>
      </c>
      <c r="L27" s="24">
        <v>146.93</v>
      </c>
      <c r="M27" s="22">
        <f t="shared" si="0"/>
        <v>0</v>
      </c>
      <c r="N27" s="18">
        <f t="shared" si="1"/>
        <v>0</v>
      </c>
      <c r="O27" s="18">
        <f t="shared" si="2"/>
        <v>0</v>
      </c>
      <c r="P27" s="24">
        <f t="shared" si="3"/>
        <v>0</v>
      </c>
      <c r="Q27" s="1" t="s">
        <v>40</v>
      </c>
    </row>
    <row r="28" spans="1:17" ht="24.75" customHeight="1">
      <c r="A28" s="40">
        <v>26</v>
      </c>
      <c r="B28" s="41">
        <v>1401130</v>
      </c>
      <c r="C28" s="43" t="s">
        <v>86</v>
      </c>
      <c r="D28" s="3" t="s">
        <v>87</v>
      </c>
      <c r="E28" s="45" t="s">
        <v>6</v>
      </c>
      <c r="F28" s="3" t="s">
        <v>88</v>
      </c>
      <c r="G28" s="2" t="s">
        <v>43</v>
      </c>
      <c r="H28" s="20"/>
      <c r="I28" s="20"/>
      <c r="J28" s="20">
        <f t="shared" si="4"/>
        <v>0</v>
      </c>
      <c r="K28" s="22">
        <v>120.87</v>
      </c>
      <c r="L28" s="24">
        <v>120.87</v>
      </c>
      <c r="M28" s="22">
        <f t="shared" si="0"/>
        <v>0</v>
      </c>
      <c r="N28" s="18">
        <f t="shared" si="1"/>
        <v>0</v>
      </c>
      <c r="O28" s="18">
        <f t="shared" si="2"/>
        <v>0</v>
      </c>
      <c r="P28" s="24">
        <f t="shared" si="3"/>
        <v>0</v>
      </c>
      <c r="Q28" s="1" t="s">
        <v>40</v>
      </c>
    </row>
    <row r="29" spans="1:17" ht="24.75" customHeight="1">
      <c r="A29" s="40">
        <v>27</v>
      </c>
      <c r="B29" s="41">
        <v>1401120</v>
      </c>
      <c r="C29" s="43" t="s">
        <v>89</v>
      </c>
      <c r="D29" s="3" t="s">
        <v>21</v>
      </c>
      <c r="E29" s="3" t="s">
        <v>0</v>
      </c>
      <c r="F29" s="3" t="s">
        <v>36</v>
      </c>
      <c r="G29" s="2" t="s">
        <v>43</v>
      </c>
      <c r="H29" s="20"/>
      <c r="I29" s="20"/>
      <c r="J29" s="20">
        <f t="shared" si="4"/>
        <v>0</v>
      </c>
      <c r="K29" s="22">
        <v>216.95</v>
      </c>
      <c r="L29" s="24">
        <v>216.95</v>
      </c>
      <c r="M29" s="22">
        <f t="shared" si="0"/>
        <v>0</v>
      </c>
      <c r="N29" s="18">
        <f t="shared" si="1"/>
        <v>0</v>
      </c>
      <c r="O29" s="18">
        <f t="shared" si="2"/>
        <v>0</v>
      </c>
      <c r="P29" s="24">
        <f t="shared" si="3"/>
        <v>0</v>
      </c>
      <c r="Q29" s="1" t="s">
        <v>39</v>
      </c>
    </row>
    <row r="30" spans="1:17" ht="24.75" customHeight="1">
      <c r="A30" s="40">
        <v>28</v>
      </c>
      <c r="B30" s="41">
        <v>1401126</v>
      </c>
      <c r="C30" s="43" t="s">
        <v>90</v>
      </c>
      <c r="D30" s="3" t="s">
        <v>21</v>
      </c>
      <c r="E30" s="44" t="s">
        <v>0</v>
      </c>
      <c r="F30" s="3" t="s">
        <v>91</v>
      </c>
      <c r="G30" s="2" t="s">
        <v>43</v>
      </c>
      <c r="H30" s="20"/>
      <c r="I30" s="20"/>
      <c r="J30" s="20">
        <f t="shared" si="4"/>
        <v>0</v>
      </c>
      <c r="K30" s="22">
        <v>520.76</v>
      </c>
      <c r="L30" s="24">
        <v>520.76</v>
      </c>
      <c r="M30" s="22">
        <f t="shared" si="0"/>
        <v>0</v>
      </c>
      <c r="N30" s="18">
        <f t="shared" si="1"/>
        <v>0</v>
      </c>
      <c r="O30" s="18">
        <f t="shared" si="2"/>
        <v>0</v>
      </c>
      <c r="P30" s="24">
        <f t="shared" si="3"/>
        <v>0</v>
      </c>
      <c r="Q30" s="1" t="s">
        <v>40</v>
      </c>
    </row>
    <row r="31" spans="1:17" ht="24.75" customHeight="1">
      <c r="A31" s="40">
        <v>29</v>
      </c>
      <c r="B31" s="41">
        <v>1401121</v>
      </c>
      <c r="C31" s="43" t="s">
        <v>92</v>
      </c>
      <c r="D31" s="3" t="s">
        <v>21</v>
      </c>
      <c r="E31" s="44" t="s">
        <v>0</v>
      </c>
      <c r="F31" s="3" t="s">
        <v>93</v>
      </c>
      <c r="G31" s="2" t="s">
        <v>43</v>
      </c>
      <c r="H31" s="20"/>
      <c r="I31" s="20"/>
      <c r="J31" s="20">
        <f t="shared" si="4"/>
        <v>0</v>
      </c>
      <c r="K31" s="22">
        <v>468.1</v>
      </c>
      <c r="L31" s="24">
        <v>468.1</v>
      </c>
      <c r="M31" s="22">
        <f t="shared" si="0"/>
        <v>0</v>
      </c>
      <c r="N31" s="18">
        <f t="shared" si="1"/>
        <v>0</v>
      </c>
      <c r="O31" s="18">
        <f t="shared" si="2"/>
        <v>0</v>
      </c>
      <c r="P31" s="24">
        <f t="shared" si="3"/>
        <v>0</v>
      </c>
      <c r="Q31" s="1" t="s">
        <v>40</v>
      </c>
    </row>
    <row r="32" spans="1:17" ht="24.75" customHeight="1">
      <c r="A32" s="40">
        <v>30</v>
      </c>
      <c r="B32" s="41">
        <v>1401926</v>
      </c>
      <c r="C32" s="43" t="s">
        <v>94</v>
      </c>
      <c r="D32" s="3" t="s">
        <v>25</v>
      </c>
      <c r="E32" s="44" t="s">
        <v>0</v>
      </c>
      <c r="F32" s="3" t="s">
        <v>95</v>
      </c>
      <c r="G32" s="2" t="s">
        <v>43</v>
      </c>
      <c r="H32" s="20"/>
      <c r="I32" s="20"/>
      <c r="J32" s="20">
        <f t="shared" si="4"/>
        <v>0</v>
      </c>
      <c r="K32" s="22">
        <v>346.09</v>
      </c>
      <c r="L32" s="24">
        <v>342.8</v>
      </c>
      <c r="M32" s="22">
        <f t="shared" si="0"/>
        <v>0</v>
      </c>
      <c r="N32" s="18">
        <f t="shared" si="1"/>
        <v>0</v>
      </c>
      <c r="O32" s="18">
        <f t="shared" si="2"/>
        <v>0</v>
      </c>
      <c r="P32" s="24">
        <f t="shared" si="3"/>
        <v>0</v>
      </c>
      <c r="Q32" s="1" t="s">
        <v>40</v>
      </c>
    </row>
    <row r="33" spans="1:17" ht="24.75" customHeight="1">
      <c r="A33" s="40">
        <v>31</v>
      </c>
      <c r="B33" s="41">
        <v>1401925</v>
      </c>
      <c r="C33" s="43" t="s">
        <v>94</v>
      </c>
      <c r="D33" s="3" t="s">
        <v>25</v>
      </c>
      <c r="E33" s="44" t="s">
        <v>0</v>
      </c>
      <c r="F33" s="3" t="s">
        <v>96</v>
      </c>
      <c r="G33" s="2" t="s">
        <v>43</v>
      </c>
      <c r="H33" s="20"/>
      <c r="I33" s="20"/>
      <c r="J33" s="20">
        <f t="shared" si="4"/>
        <v>0</v>
      </c>
      <c r="K33" s="22">
        <v>367.76</v>
      </c>
      <c r="L33" s="24">
        <v>364.3</v>
      </c>
      <c r="M33" s="22">
        <f t="shared" si="0"/>
        <v>0</v>
      </c>
      <c r="N33" s="18">
        <f t="shared" si="1"/>
        <v>0</v>
      </c>
      <c r="O33" s="18">
        <f t="shared" si="2"/>
        <v>0</v>
      </c>
      <c r="P33" s="24">
        <f t="shared" si="3"/>
        <v>0</v>
      </c>
      <c r="Q33" s="1" t="s">
        <v>40</v>
      </c>
    </row>
    <row r="34" spans="1:17" ht="24.75" customHeight="1">
      <c r="A34" s="40">
        <v>32</v>
      </c>
      <c r="B34" s="41">
        <v>1401924</v>
      </c>
      <c r="C34" s="43" t="s">
        <v>94</v>
      </c>
      <c r="D34" s="3" t="s">
        <v>87</v>
      </c>
      <c r="E34" s="46" t="s">
        <v>0</v>
      </c>
      <c r="F34" s="3" t="s">
        <v>97</v>
      </c>
      <c r="G34" s="2" t="s">
        <v>43</v>
      </c>
      <c r="H34" s="20"/>
      <c r="I34" s="20"/>
      <c r="J34" s="20">
        <f t="shared" si="4"/>
        <v>0</v>
      </c>
      <c r="K34" s="22">
        <v>270.39</v>
      </c>
      <c r="L34" s="24">
        <v>267.6</v>
      </c>
      <c r="M34" s="22">
        <f t="shared" si="0"/>
        <v>0</v>
      </c>
      <c r="N34" s="18">
        <f t="shared" si="1"/>
        <v>0</v>
      </c>
      <c r="O34" s="18">
        <f t="shared" si="2"/>
        <v>0</v>
      </c>
      <c r="P34" s="24">
        <f t="shared" si="3"/>
        <v>0</v>
      </c>
      <c r="Q34" s="1" t="s">
        <v>40</v>
      </c>
    </row>
    <row r="35" spans="1:17" ht="24.75" customHeight="1">
      <c r="A35" s="40">
        <v>33</v>
      </c>
      <c r="B35" s="41">
        <v>1104490</v>
      </c>
      <c r="C35" s="43" t="s">
        <v>98</v>
      </c>
      <c r="D35" s="3" t="s">
        <v>37</v>
      </c>
      <c r="E35" s="45" t="s">
        <v>0</v>
      </c>
      <c r="F35" s="3" t="s">
        <v>17</v>
      </c>
      <c r="G35" s="2" t="s">
        <v>43</v>
      </c>
      <c r="H35" s="20"/>
      <c r="I35" s="20"/>
      <c r="J35" s="20">
        <f t="shared" si="4"/>
        <v>0</v>
      </c>
      <c r="K35" s="22">
        <v>113.54</v>
      </c>
      <c r="L35" s="24">
        <v>113.54</v>
      </c>
      <c r="M35" s="22">
        <f t="shared" si="0"/>
        <v>0</v>
      </c>
      <c r="N35" s="18">
        <f t="shared" si="1"/>
        <v>0</v>
      </c>
      <c r="O35" s="18">
        <f t="shared" si="2"/>
        <v>0</v>
      </c>
      <c r="P35" s="24">
        <f t="shared" si="3"/>
        <v>0</v>
      </c>
      <c r="Q35" s="1" t="s">
        <v>40</v>
      </c>
    </row>
    <row r="36" spans="1:17" ht="24.75" customHeight="1">
      <c r="A36" s="40">
        <v>34</v>
      </c>
      <c r="B36" s="41">
        <v>1104491</v>
      </c>
      <c r="C36" s="43" t="s">
        <v>98</v>
      </c>
      <c r="D36" s="3" t="s">
        <v>37</v>
      </c>
      <c r="E36" s="45" t="s">
        <v>0</v>
      </c>
      <c r="F36" s="3" t="s">
        <v>23</v>
      </c>
      <c r="G36" s="2" t="s">
        <v>43</v>
      </c>
      <c r="H36" s="20"/>
      <c r="I36" s="20"/>
      <c r="J36" s="20">
        <f t="shared" si="4"/>
        <v>0</v>
      </c>
      <c r="K36" s="22">
        <v>197.95</v>
      </c>
      <c r="L36" s="24">
        <v>197.95</v>
      </c>
      <c r="M36" s="22">
        <f t="shared" si="0"/>
        <v>0</v>
      </c>
      <c r="N36" s="18">
        <f t="shared" si="1"/>
        <v>0</v>
      </c>
      <c r="O36" s="18">
        <f t="shared" si="2"/>
        <v>0</v>
      </c>
      <c r="P36" s="24">
        <f t="shared" si="3"/>
        <v>0</v>
      </c>
      <c r="Q36" s="1" t="s">
        <v>40</v>
      </c>
    </row>
    <row r="37" spans="1:17" ht="24.75" customHeight="1">
      <c r="A37" s="40">
        <v>35</v>
      </c>
      <c r="B37" s="41">
        <v>1104492</v>
      </c>
      <c r="C37" s="43" t="s">
        <v>98</v>
      </c>
      <c r="D37" s="3" t="s">
        <v>24</v>
      </c>
      <c r="E37" s="45" t="s">
        <v>0</v>
      </c>
      <c r="F37" s="3" t="s">
        <v>22</v>
      </c>
      <c r="G37" s="2" t="s">
        <v>43</v>
      </c>
      <c r="H37" s="20"/>
      <c r="I37" s="20"/>
      <c r="J37" s="20">
        <f t="shared" si="4"/>
        <v>0</v>
      </c>
      <c r="K37" s="22">
        <v>325.54</v>
      </c>
      <c r="L37" s="24">
        <v>325.54</v>
      </c>
      <c r="M37" s="22">
        <f t="shared" si="0"/>
        <v>0</v>
      </c>
      <c r="N37" s="18">
        <f t="shared" si="1"/>
        <v>0</v>
      </c>
      <c r="O37" s="18">
        <f t="shared" si="2"/>
        <v>0</v>
      </c>
      <c r="P37" s="24">
        <f t="shared" si="3"/>
        <v>0</v>
      </c>
      <c r="Q37" s="1" t="s">
        <v>40</v>
      </c>
    </row>
    <row r="38" spans="1:17" ht="24.75" customHeight="1">
      <c r="A38" s="40">
        <v>36</v>
      </c>
      <c r="B38" s="41">
        <v>1104520</v>
      </c>
      <c r="C38" s="43" t="s">
        <v>99</v>
      </c>
      <c r="D38" s="3" t="s">
        <v>24</v>
      </c>
      <c r="E38" s="45" t="s">
        <v>0</v>
      </c>
      <c r="F38" s="3" t="s">
        <v>5</v>
      </c>
      <c r="G38" s="2" t="s">
        <v>43</v>
      </c>
      <c r="H38" s="20"/>
      <c r="I38" s="20"/>
      <c r="J38" s="20">
        <f t="shared" si="4"/>
        <v>0</v>
      </c>
      <c r="K38" s="22">
        <v>219.58</v>
      </c>
      <c r="L38" s="24">
        <v>219.58</v>
      </c>
      <c r="M38" s="22">
        <f t="shared" si="0"/>
        <v>0</v>
      </c>
      <c r="N38" s="18">
        <f t="shared" si="1"/>
        <v>0</v>
      </c>
      <c r="O38" s="18">
        <f t="shared" si="2"/>
        <v>0</v>
      </c>
      <c r="P38" s="24">
        <f t="shared" si="3"/>
        <v>0</v>
      </c>
      <c r="Q38" s="1" t="s">
        <v>40</v>
      </c>
    </row>
    <row r="39" spans="1:17" ht="24.75" customHeight="1">
      <c r="A39" s="40">
        <v>37</v>
      </c>
      <c r="B39" s="41">
        <v>1104522</v>
      </c>
      <c r="C39" s="43" t="s">
        <v>99</v>
      </c>
      <c r="D39" s="3" t="s">
        <v>37</v>
      </c>
      <c r="E39" s="45" t="s">
        <v>0</v>
      </c>
      <c r="F39" s="3" t="s">
        <v>10</v>
      </c>
      <c r="G39" s="2" t="s">
        <v>43</v>
      </c>
      <c r="H39" s="20"/>
      <c r="I39" s="20"/>
      <c r="J39" s="20">
        <f t="shared" si="4"/>
        <v>0</v>
      </c>
      <c r="K39" s="22">
        <v>387.85</v>
      </c>
      <c r="L39" s="24">
        <v>387.85</v>
      </c>
      <c r="M39" s="22">
        <f t="shared" si="0"/>
        <v>0</v>
      </c>
      <c r="N39" s="18">
        <f t="shared" si="1"/>
        <v>0</v>
      </c>
      <c r="O39" s="18">
        <f t="shared" si="2"/>
        <v>0</v>
      </c>
      <c r="P39" s="24">
        <f t="shared" si="3"/>
        <v>0</v>
      </c>
      <c r="Q39" s="1" t="s">
        <v>40</v>
      </c>
    </row>
    <row r="40" spans="1:17" ht="24.75" customHeight="1">
      <c r="A40" s="40">
        <v>38</v>
      </c>
      <c r="B40" s="41">
        <v>1104524</v>
      </c>
      <c r="C40" s="43" t="s">
        <v>99</v>
      </c>
      <c r="D40" s="3" t="s">
        <v>26</v>
      </c>
      <c r="E40" s="45" t="s">
        <v>0</v>
      </c>
      <c r="F40" s="3" t="s">
        <v>3</v>
      </c>
      <c r="G40" s="2" t="s">
        <v>43</v>
      </c>
      <c r="H40" s="20"/>
      <c r="I40" s="20"/>
      <c r="J40" s="20">
        <f t="shared" si="4"/>
        <v>0</v>
      </c>
      <c r="K40" s="22">
        <v>442.02</v>
      </c>
      <c r="L40" s="24">
        <v>442.02</v>
      </c>
      <c r="M40" s="22">
        <f t="shared" si="0"/>
        <v>0</v>
      </c>
      <c r="N40" s="18">
        <f t="shared" si="1"/>
        <v>0</v>
      </c>
      <c r="O40" s="18">
        <f t="shared" si="2"/>
        <v>0</v>
      </c>
      <c r="P40" s="24">
        <f t="shared" si="3"/>
        <v>0</v>
      </c>
      <c r="Q40" s="1" t="s">
        <v>40</v>
      </c>
    </row>
    <row r="41" spans="1:17" ht="24.75" customHeight="1">
      <c r="A41" s="40">
        <v>39</v>
      </c>
      <c r="B41" s="41">
        <v>1104727</v>
      </c>
      <c r="C41" s="43" t="s">
        <v>100</v>
      </c>
      <c r="D41" s="3" t="s">
        <v>26</v>
      </c>
      <c r="E41" s="45" t="s">
        <v>0</v>
      </c>
      <c r="F41" s="3" t="s">
        <v>16</v>
      </c>
      <c r="G41" s="2" t="s">
        <v>43</v>
      </c>
      <c r="H41" s="20"/>
      <c r="I41" s="20"/>
      <c r="J41" s="20">
        <f t="shared" si="4"/>
        <v>0</v>
      </c>
      <c r="K41" s="22">
        <v>200.79</v>
      </c>
      <c r="L41" s="24">
        <v>198.6</v>
      </c>
      <c r="M41" s="22">
        <f aca="true" t="shared" si="5" ref="M41:M57">H41*K41</f>
        <v>0</v>
      </c>
      <c r="N41" s="18">
        <f aca="true" t="shared" si="6" ref="N41:N57">I41*K41</f>
        <v>0</v>
      </c>
      <c r="O41" s="18">
        <f aca="true" t="shared" si="7" ref="O41:O57">J41*L41</f>
        <v>0</v>
      </c>
      <c r="P41" s="24">
        <f aca="true" t="shared" si="8" ref="P41:P57">N41+O41</f>
        <v>0</v>
      </c>
      <c r="Q41" s="1" t="s">
        <v>40</v>
      </c>
    </row>
    <row r="42" spans="1:17" ht="24.75" customHeight="1">
      <c r="A42" s="40">
        <v>40</v>
      </c>
      <c r="B42" s="41">
        <v>1104725</v>
      </c>
      <c r="C42" s="43" t="s">
        <v>100</v>
      </c>
      <c r="D42" s="3" t="s">
        <v>26</v>
      </c>
      <c r="E42" s="45" t="s">
        <v>0</v>
      </c>
      <c r="F42" s="3" t="s">
        <v>17</v>
      </c>
      <c r="G42" s="2" t="s">
        <v>43</v>
      </c>
      <c r="H42" s="20"/>
      <c r="I42" s="20"/>
      <c r="J42" s="20">
        <f t="shared" si="4"/>
        <v>0</v>
      </c>
      <c r="K42" s="22">
        <v>444.84</v>
      </c>
      <c r="L42" s="24">
        <v>444.84</v>
      </c>
      <c r="M42" s="22">
        <f t="shared" si="5"/>
        <v>0</v>
      </c>
      <c r="N42" s="18">
        <f t="shared" si="6"/>
        <v>0</v>
      </c>
      <c r="O42" s="18">
        <f t="shared" si="7"/>
        <v>0</v>
      </c>
      <c r="P42" s="24">
        <f t="shared" si="8"/>
        <v>0</v>
      </c>
      <c r="Q42" s="1" t="s">
        <v>40</v>
      </c>
    </row>
    <row r="43" spans="1:17" ht="24.75" customHeight="1">
      <c r="A43" s="40">
        <v>41</v>
      </c>
      <c r="B43" s="41">
        <v>1104728</v>
      </c>
      <c r="C43" s="43" t="s">
        <v>100</v>
      </c>
      <c r="D43" s="3" t="s">
        <v>26</v>
      </c>
      <c r="E43" s="45" t="s">
        <v>0</v>
      </c>
      <c r="F43" s="3" t="s">
        <v>23</v>
      </c>
      <c r="G43" s="2" t="s">
        <v>43</v>
      </c>
      <c r="H43" s="20"/>
      <c r="I43" s="20"/>
      <c r="J43" s="20">
        <f t="shared" si="4"/>
        <v>0</v>
      </c>
      <c r="K43" s="22">
        <v>735.08</v>
      </c>
      <c r="L43" s="24">
        <v>735.08</v>
      </c>
      <c r="M43" s="22">
        <f t="shared" si="5"/>
        <v>0</v>
      </c>
      <c r="N43" s="18">
        <f t="shared" si="6"/>
        <v>0</v>
      </c>
      <c r="O43" s="18">
        <f t="shared" si="7"/>
        <v>0</v>
      </c>
      <c r="P43" s="24">
        <f t="shared" si="8"/>
        <v>0</v>
      </c>
      <c r="Q43" s="1" t="s">
        <v>40</v>
      </c>
    </row>
    <row r="44" spans="1:17" ht="24.75" customHeight="1">
      <c r="A44" s="40">
        <v>42</v>
      </c>
      <c r="B44" s="41">
        <v>1104726</v>
      </c>
      <c r="C44" s="43" t="s">
        <v>100</v>
      </c>
      <c r="D44" s="3" t="s">
        <v>26</v>
      </c>
      <c r="E44" s="45" t="s">
        <v>0</v>
      </c>
      <c r="F44" s="3" t="s">
        <v>22</v>
      </c>
      <c r="G44" s="2" t="s">
        <v>43</v>
      </c>
      <c r="H44" s="20"/>
      <c r="I44" s="20"/>
      <c r="J44" s="20">
        <f t="shared" si="4"/>
        <v>0</v>
      </c>
      <c r="K44" s="22">
        <v>955.24</v>
      </c>
      <c r="L44" s="24">
        <v>955.24</v>
      </c>
      <c r="M44" s="22">
        <f t="shared" si="5"/>
        <v>0</v>
      </c>
      <c r="N44" s="18">
        <f t="shared" si="6"/>
        <v>0</v>
      </c>
      <c r="O44" s="18">
        <f t="shared" si="7"/>
        <v>0</v>
      </c>
      <c r="P44" s="24">
        <f t="shared" si="8"/>
        <v>0</v>
      </c>
      <c r="Q44" s="1" t="s">
        <v>40</v>
      </c>
    </row>
    <row r="45" spans="1:17" ht="24.75" customHeight="1">
      <c r="A45" s="40">
        <v>43</v>
      </c>
      <c r="B45" s="41">
        <v>1325651</v>
      </c>
      <c r="C45" s="43" t="s">
        <v>101</v>
      </c>
      <c r="D45" s="3" t="s">
        <v>26</v>
      </c>
      <c r="E45" s="44" t="s">
        <v>8</v>
      </c>
      <c r="F45" s="3" t="s">
        <v>13</v>
      </c>
      <c r="G45" s="2" t="s">
        <v>43</v>
      </c>
      <c r="H45" s="20"/>
      <c r="I45" s="20"/>
      <c r="J45" s="20">
        <f t="shared" si="4"/>
        <v>0</v>
      </c>
      <c r="K45" s="22">
        <v>181.26</v>
      </c>
      <c r="L45" s="24">
        <v>181.26</v>
      </c>
      <c r="M45" s="22">
        <f t="shared" si="5"/>
        <v>0</v>
      </c>
      <c r="N45" s="18">
        <f t="shared" si="6"/>
        <v>0</v>
      </c>
      <c r="O45" s="18">
        <f t="shared" si="7"/>
        <v>0</v>
      </c>
      <c r="P45" s="24">
        <f t="shared" si="8"/>
        <v>0</v>
      </c>
      <c r="Q45" s="1" t="s">
        <v>40</v>
      </c>
    </row>
    <row r="46" spans="1:17" ht="24.75" customHeight="1">
      <c r="A46" s="40">
        <v>44</v>
      </c>
      <c r="B46" s="41">
        <v>1325653</v>
      </c>
      <c r="C46" s="43" t="s">
        <v>101</v>
      </c>
      <c r="D46" s="3" t="s">
        <v>26</v>
      </c>
      <c r="E46" s="44" t="s">
        <v>8</v>
      </c>
      <c r="F46" s="3" t="s">
        <v>38</v>
      </c>
      <c r="G46" s="2" t="s">
        <v>43</v>
      </c>
      <c r="H46" s="20"/>
      <c r="I46" s="20"/>
      <c r="J46" s="20">
        <f t="shared" si="4"/>
        <v>0</v>
      </c>
      <c r="K46" s="22">
        <v>362.54</v>
      </c>
      <c r="L46" s="24">
        <v>362.54</v>
      </c>
      <c r="M46" s="22">
        <f t="shared" si="5"/>
        <v>0</v>
      </c>
      <c r="N46" s="18">
        <f t="shared" si="6"/>
        <v>0</v>
      </c>
      <c r="O46" s="18">
        <f t="shared" si="7"/>
        <v>0</v>
      </c>
      <c r="P46" s="24">
        <f t="shared" si="8"/>
        <v>0</v>
      </c>
      <c r="Q46" s="1" t="s">
        <v>40</v>
      </c>
    </row>
    <row r="47" spans="1:17" ht="24.75" customHeight="1">
      <c r="A47" s="40">
        <v>45</v>
      </c>
      <c r="B47" s="41">
        <v>1325541</v>
      </c>
      <c r="C47" s="43" t="s">
        <v>102</v>
      </c>
      <c r="D47" s="3" t="s">
        <v>26</v>
      </c>
      <c r="E47" s="44" t="s">
        <v>0</v>
      </c>
      <c r="F47" s="3" t="s">
        <v>12</v>
      </c>
      <c r="G47" s="2" t="s">
        <v>43</v>
      </c>
      <c r="H47" s="20"/>
      <c r="I47" s="20"/>
      <c r="J47" s="20">
        <f t="shared" si="4"/>
        <v>0</v>
      </c>
      <c r="K47" s="22">
        <v>173.8</v>
      </c>
      <c r="L47" s="24">
        <v>173.8</v>
      </c>
      <c r="M47" s="22">
        <f t="shared" si="5"/>
        <v>0</v>
      </c>
      <c r="N47" s="18">
        <f t="shared" si="6"/>
        <v>0</v>
      </c>
      <c r="O47" s="18">
        <f t="shared" si="7"/>
        <v>0</v>
      </c>
      <c r="P47" s="24">
        <f t="shared" si="8"/>
        <v>0</v>
      </c>
      <c r="Q47" s="1" t="s">
        <v>40</v>
      </c>
    </row>
    <row r="48" spans="1:17" ht="24.75" customHeight="1">
      <c r="A48" s="40">
        <v>46</v>
      </c>
      <c r="B48" s="41">
        <v>1070015</v>
      </c>
      <c r="C48" s="43" t="s">
        <v>103</v>
      </c>
      <c r="D48" s="3" t="s">
        <v>21</v>
      </c>
      <c r="E48" s="45" t="s">
        <v>2</v>
      </c>
      <c r="F48" s="3" t="s">
        <v>16</v>
      </c>
      <c r="G48" s="2" t="s">
        <v>43</v>
      </c>
      <c r="H48" s="20"/>
      <c r="I48" s="20"/>
      <c r="J48" s="20">
        <f t="shared" si="4"/>
        <v>0</v>
      </c>
      <c r="K48" s="22">
        <v>777.5</v>
      </c>
      <c r="L48" s="24">
        <v>777.5</v>
      </c>
      <c r="M48" s="22">
        <f t="shared" si="5"/>
        <v>0</v>
      </c>
      <c r="N48" s="18">
        <f t="shared" si="6"/>
        <v>0</v>
      </c>
      <c r="O48" s="18">
        <f t="shared" si="7"/>
        <v>0</v>
      </c>
      <c r="P48" s="24">
        <f t="shared" si="8"/>
        <v>0</v>
      </c>
      <c r="Q48" s="1" t="s">
        <v>40</v>
      </c>
    </row>
    <row r="49" spans="1:17" ht="24.75" customHeight="1">
      <c r="A49" s="40">
        <v>47</v>
      </c>
      <c r="B49" s="41">
        <v>1070016</v>
      </c>
      <c r="C49" s="43" t="s">
        <v>103</v>
      </c>
      <c r="D49" s="3" t="s">
        <v>21</v>
      </c>
      <c r="E49" s="45" t="s">
        <v>2</v>
      </c>
      <c r="F49" s="3" t="s">
        <v>17</v>
      </c>
      <c r="G49" s="2" t="s">
        <v>43</v>
      </c>
      <c r="H49" s="20"/>
      <c r="I49" s="20"/>
      <c r="J49" s="20">
        <f t="shared" si="4"/>
        <v>0</v>
      </c>
      <c r="K49" s="22">
        <v>1547.21</v>
      </c>
      <c r="L49" s="24">
        <v>1547.21</v>
      </c>
      <c r="M49" s="22">
        <f t="shared" si="5"/>
        <v>0</v>
      </c>
      <c r="N49" s="18">
        <f t="shared" si="6"/>
        <v>0</v>
      </c>
      <c r="O49" s="18">
        <f t="shared" si="7"/>
        <v>0</v>
      </c>
      <c r="P49" s="24">
        <f t="shared" si="8"/>
        <v>0</v>
      </c>
      <c r="Q49" s="1" t="s">
        <v>40</v>
      </c>
    </row>
    <row r="50" spans="1:17" ht="24.75" customHeight="1">
      <c r="A50" s="40">
        <v>48</v>
      </c>
      <c r="B50" s="41">
        <v>1070979</v>
      </c>
      <c r="C50" s="43" t="s">
        <v>104</v>
      </c>
      <c r="D50" s="3" t="s">
        <v>21</v>
      </c>
      <c r="E50" s="45" t="s">
        <v>31</v>
      </c>
      <c r="F50" s="3" t="s">
        <v>16</v>
      </c>
      <c r="G50" s="2" t="s">
        <v>43</v>
      </c>
      <c r="H50" s="20"/>
      <c r="I50" s="20"/>
      <c r="J50" s="20">
        <f t="shared" si="4"/>
        <v>0</v>
      </c>
      <c r="K50" s="22">
        <v>631.06</v>
      </c>
      <c r="L50" s="24">
        <v>631.06</v>
      </c>
      <c r="M50" s="22">
        <f t="shared" si="5"/>
        <v>0</v>
      </c>
      <c r="N50" s="18">
        <f t="shared" si="6"/>
        <v>0</v>
      </c>
      <c r="O50" s="18">
        <f t="shared" si="7"/>
        <v>0</v>
      </c>
      <c r="P50" s="24">
        <f t="shared" si="8"/>
        <v>0</v>
      </c>
      <c r="Q50" s="1" t="s">
        <v>40</v>
      </c>
    </row>
    <row r="51" spans="1:17" ht="24.75" customHeight="1">
      <c r="A51" s="40">
        <v>49</v>
      </c>
      <c r="B51" s="41">
        <v>1070975</v>
      </c>
      <c r="C51" s="43" t="s">
        <v>104</v>
      </c>
      <c r="D51" s="3" t="s">
        <v>105</v>
      </c>
      <c r="E51" s="45" t="s">
        <v>31</v>
      </c>
      <c r="F51" s="3" t="s">
        <v>17</v>
      </c>
      <c r="G51" s="2" t="s">
        <v>43</v>
      </c>
      <c r="H51" s="20"/>
      <c r="I51" s="20"/>
      <c r="J51" s="20">
        <f t="shared" si="4"/>
        <v>0</v>
      </c>
      <c r="K51" s="22">
        <v>1262.13</v>
      </c>
      <c r="L51" s="24">
        <v>1262.13</v>
      </c>
      <c r="M51" s="22">
        <f t="shared" si="5"/>
        <v>0</v>
      </c>
      <c r="N51" s="18">
        <f t="shared" si="6"/>
        <v>0</v>
      </c>
      <c r="O51" s="18">
        <f t="shared" si="7"/>
        <v>0</v>
      </c>
      <c r="P51" s="24">
        <f t="shared" si="8"/>
        <v>0</v>
      </c>
      <c r="Q51" s="1" t="s">
        <v>40</v>
      </c>
    </row>
    <row r="52" spans="1:17" ht="24.75" customHeight="1">
      <c r="A52" s="40">
        <v>50</v>
      </c>
      <c r="B52" s="41">
        <v>1072635</v>
      </c>
      <c r="C52" s="43" t="s">
        <v>106</v>
      </c>
      <c r="D52" s="3" t="s">
        <v>26</v>
      </c>
      <c r="E52" s="45" t="s">
        <v>0</v>
      </c>
      <c r="F52" s="3" t="s">
        <v>9</v>
      </c>
      <c r="G52" s="2" t="s">
        <v>43</v>
      </c>
      <c r="H52" s="20"/>
      <c r="I52" s="20"/>
      <c r="J52" s="20">
        <f t="shared" si="4"/>
        <v>0</v>
      </c>
      <c r="K52" s="22">
        <v>166.31</v>
      </c>
      <c r="L52" s="24">
        <v>166.31</v>
      </c>
      <c r="M52" s="22">
        <f t="shared" si="5"/>
        <v>0</v>
      </c>
      <c r="N52" s="18">
        <f t="shared" si="6"/>
        <v>0</v>
      </c>
      <c r="O52" s="18">
        <f t="shared" si="7"/>
        <v>0</v>
      </c>
      <c r="P52" s="24">
        <f t="shared" si="8"/>
        <v>0</v>
      </c>
      <c r="Q52" s="1" t="s">
        <v>40</v>
      </c>
    </row>
    <row r="53" spans="1:17" ht="24.75" customHeight="1">
      <c r="A53" s="40">
        <v>51</v>
      </c>
      <c r="B53" s="41">
        <v>1072636</v>
      </c>
      <c r="C53" s="43" t="s">
        <v>106</v>
      </c>
      <c r="D53" s="3" t="s">
        <v>26</v>
      </c>
      <c r="E53" s="45" t="s">
        <v>0</v>
      </c>
      <c r="F53" s="3" t="s">
        <v>14</v>
      </c>
      <c r="G53" s="2" t="s">
        <v>43</v>
      </c>
      <c r="H53" s="20"/>
      <c r="I53" s="20"/>
      <c r="J53" s="20">
        <f t="shared" si="4"/>
        <v>0</v>
      </c>
      <c r="K53" s="22">
        <v>332.84</v>
      </c>
      <c r="L53" s="24">
        <v>332.84</v>
      </c>
      <c r="M53" s="22">
        <f t="shared" si="5"/>
        <v>0</v>
      </c>
      <c r="N53" s="18">
        <f t="shared" si="6"/>
        <v>0</v>
      </c>
      <c r="O53" s="18">
        <f t="shared" si="7"/>
        <v>0</v>
      </c>
      <c r="P53" s="24">
        <f t="shared" si="8"/>
        <v>0</v>
      </c>
      <c r="Q53" s="1" t="s">
        <v>40</v>
      </c>
    </row>
    <row r="54" spans="1:17" ht="24.75" customHeight="1">
      <c r="A54" s="40">
        <v>52</v>
      </c>
      <c r="B54" s="41">
        <v>1072627</v>
      </c>
      <c r="C54" s="43" t="s">
        <v>107</v>
      </c>
      <c r="D54" s="3" t="s">
        <v>25</v>
      </c>
      <c r="E54" s="45" t="s">
        <v>0</v>
      </c>
      <c r="F54" s="3" t="s">
        <v>16</v>
      </c>
      <c r="G54" s="2" t="s">
        <v>43</v>
      </c>
      <c r="H54" s="20"/>
      <c r="I54" s="20"/>
      <c r="J54" s="20">
        <f t="shared" si="4"/>
        <v>0</v>
      </c>
      <c r="K54" s="22">
        <v>146.91</v>
      </c>
      <c r="L54" s="24">
        <v>146.91</v>
      </c>
      <c r="M54" s="22">
        <f t="shared" si="5"/>
        <v>0</v>
      </c>
      <c r="N54" s="18">
        <f t="shared" si="6"/>
        <v>0</v>
      </c>
      <c r="O54" s="18">
        <f t="shared" si="7"/>
        <v>0</v>
      </c>
      <c r="P54" s="24">
        <f t="shared" si="8"/>
        <v>0</v>
      </c>
      <c r="Q54" s="1" t="s">
        <v>40</v>
      </c>
    </row>
    <row r="55" spans="1:17" ht="24.75" customHeight="1">
      <c r="A55" s="40">
        <v>53</v>
      </c>
      <c r="B55" s="41">
        <v>1072628</v>
      </c>
      <c r="C55" s="43" t="s">
        <v>107</v>
      </c>
      <c r="D55" s="3" t="s">
        <v>87</v>
      </c>
      <c r="E55" s="45" t="s">
        <v>0</v>
      </c>
      <c r="F55" s="3" t="s">
        <v>11</v>
      </c>
      <c r="G55" s="2" t="s">
        <v>43</v>
      </c>
      <c r="H55" s="20"/>
      <c r="I55" s="20"/>
      <c r="J55" s="20">
        <f t="shared" si="4"/>
        <v>0</v>
      </c>
      <c r="K55" s="22">
        <v>185</v>
      </c>
      <c r="L55" s="24">
        <v>185</v>
      </c>
      <c r="M55" s="22">
        <f t="shared" si="5"/>
        <v>0</v>
      </c>
      <c r="N55" s="18">
        <f t="shared" si="6"/>
        <v>0</v>
      </c>
      <c r="O55" s="18">
        <f t="shared" si="7"/>
        <v>0</v>
      </c>
      <c r="P55" s="24">
        <f t="shared" si="8"/>
        <v>0</v>
      </c>
      <c r="Q55" s="1" t="s">
        <v>40</v>
      </c>
    </row>
    <row r="56" spans="1:17" ht="24.75" customHeight="1">
      <c r="A56" s="40">
        <v>54</v>
      </c>
      <c r="B56" s="41">
        <v>1079030</v>
      </c>
      <c r="C56" s="43" t="s">
        <v>108</v>
      </c>
      <c r="D56" s="3" t="s">
        <v>26</v>
      </c>
      <c r="E56" s="44" t="s">
        <v>0</v>
      </c>
      <c r="F56" s="3" t="s">
        <v>16</v>
      </c>
      <c r="G56" s="2" t="s">
        <v>43</v>
      </c>
      <c r="H56" s="20"/>
      <c r="I56" s="20"/>
      <c r="J56" s="20">
        <f t="shared" si="4"/>
        <v>0</v>
      </c>
      <c r="K56" s="22">
        <v>804.8</v>
      </c>
      <c r="L56" s="24">
        <v>804.8</v>
      </c>
      <c r="M56" s="22">
        <f t="shared" si="5"/>
        <v>0</v>
      </c>
      <c r="N56" s="18">
        <f t="shared" si="6"/>
        <v>0</v>
      </c>
      <c r="O56" s="18">
        <f t="shared" si="7"/>
        <v>0</v>
      </c>
      <c r="P56" s="24">
        <f t="shared" si="8"/>
        <v>0</v>
      </c>
      <c r="Q56" s="1" t="s">
        <v>40</v>
      </c>
    </row>
    <row r="57" spans="1:17" ht="24.75" customHeight="1" thickBot="1">
      <c r="A57" s="47">
        <v>55</v>
      </c>
      <c r="B57" s="48">
        <v>1079031</v>
      </c>
      <c r="C57" s="49" t="s">
        <v>108</v>
      </c>
      <c r="D57" s="50" t="s">
        <v>26</v>
      </c>
      <c r="E57" s="51" t="s">
        <v>0</v>
      </c>
      <c r="F57" s="50" t="s">
        <v>17</v>
      </c>
      <c r="G57" s="50" t="s">
        <v>43</v>
      </c>
      <c r="H57" s="20"/>
      <c r="I57" s="20"/>
      <c r="J57" s="20">
        <f t="shared" si="4"/>
        <v>0</v>
      </c>
      <c r="K57" s="22">
        <v>1076.01</v>
      </c>
      <c r="L57" s="24">
        <v>1076.01</v>
      </c>
      <c r="M57" s="22">
        <f t="shared" si="5"/>
        <v>0</v>
      </c>
      <c r="N57" s="18">
        <f t="shared" si="6"/>
        <v>0</v>
      </c>
      <c r="O57" s="18">
        <f t="shared" si="7"/>
        <v>0</v>
      </c>
      <c r="P57" s="24">
        <f t="shared" si="8"/>
        <v>0</v>
      </c>
      <c r="Q57" s="1" t="s">
        <v>40</v>
      </c>
    </row>
    <row r="58" ht="24.75" customHeight="1" thickTop="1"/>
    <row r="59" spans="1:17" ht="36" customHeight="1" thickBot="1">
      <c r="A59" s="17"/>
      <c r="B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30" customHeight="1" thickBot="1">
      <c r="A60" s="7"/>
      <c r="B60" s="7"/>
      <c r="C60" s="21"/>
      <c r="D60" s="21"/>
      <c r="E60" s="21"/>
      <c r="F60" s="21"/>
      <c r="G60" s="21"/>
      <c r="H60" s="25" t="s">
        <v>56</v>
      </c>
      <c r="I60" s="26" t="s">
        <v>57</v>
      </c>
      <c r="J60" s="21"/>
      <c r="K60" s="21"/>
      <c r="L60" s="21"/>
      <c r="M60" s="21"/>
      <c r="N60" s="21"/>
      <c r="O60" s="21"/>
      <c r="P60" s="21"/>
      <c r="Q60" s="21"/>
    </row>
    <row r="61" spans="1:17" ht="24.75" customHeight="1" thickBot="1">
      <c r="A61" s="9"/>
      <c r="B61" s="10"/>
      <c r="C61" s="21"/>
      <c r="D61" s="21"/>
      <c r="E61" s="21"/>
      <c r="F61" s="21"/>
      <c r="G61" s="21"/>
      <c r="H61" s="27">
        <f>SUBTOTAL(9,M3:M57)</f>
        <v>0</v>
      </c>
      <c r="I61" s="28">
        <f>H61*1.1</f>
        <v>0</v>
      </c>
      <c r="J61" s="21"/>
      <c r="K61" s="21"/>
      <c r="L61" s="21"/>
      <c r="M61" s="21"/>
      <c r="N61" s="21"/>
      <c r="O61" s="21"/>
      <c r="P61" s="21"/>
      <c r="Q61" s="21"/>
    </row>
    <row r="62" spans="1:17" ht="49.5" customHeight="1" thickBot="1">
      <c r="A62" s="9"/>
      <c r="B62" s="10"/>
      <c r="C62" s="8"/>
      <c r="D62" s="8"/>
      <c r="E62" s="8"/>
      <c r="F62" s="8"/>
      <c r="G62" s="8"/>
      <c r="H62" s="29" t="s">
        <v>63</v>
      </c>
      <c r="I62" s="30" t="s">
        <v>64</v>
      </c>
      <c r="J62" s="8"/>
      <c r="K62" s="8"/>
      <c r="L62" s="8"/>
      <c r="M62" s="8"/>
      <c r="N62" s="8"/>
      <c r="O62" s="8"/>
      <c r="P62" s="8"/>
      <c r="Q62" s="8"/>
    </row>
    <row r="63" spans="1:17" ht="15.75" thickBot="1">
      <c r="A63" s="17"/>
      <c r="B63" s="17"/>
      <c r="C63" s="21"/>
      <c r="D63" s="21"/>
      <c r="E63" s="11"/>
      <c r="F63" s="12"/>
      <c r="G63" s="13"/>
      <c r="H63" s="31">
        <f>SUBTOTAL(9,N3:N57)</f>
        <v>0</v>
      </c>
      <c r="I63" s="32">
        <f>H63*1.1</f>
        <v>0</v>
      </c>
      <c r="J63" s="13"/>
      <c r="Q63" s="14"/>
    </row>
    <row r="64" spans="8:9" ht="39" thickBot="1">
      <c r="H64" s="29" t="s">
        <v>58</v>
      </c>
      <c r="I64" s="30" t="s">
        <v>59</v>
      </c>
    </row>
    <row r="65" spans="8:9" ht="15.75" thickBot="1">
      <c r="H65" s="31">
        <f>SUBTOTAL(9,O3:O57)</f>
        <v>0</v>
      </c>
      <c r="I65" s="32">
        <f>H65*1.1</f>
        <v>0</v>
      </c>
    </row>
    <row r="66" spans="8:9" ht="26.25" thickBot="1">
      <c r="H66" s="29" t="s">
        <v>60</v>
      </c>
      <c r="I66" s="30" t="s">
        <v>61</v>
      </c>
    </row>
    <row r="67" spans="8:9" ht="15.75" thickBot="1">
      <c r="H67" s="33">
        <f>SUBTOTAL(9,P3:P57)</f>
        <v>0</v>
      </c>
      <c r="I67" s="34">
        <f>H67*1.1</f>
        <v>0</v>
      </c>
    </row>
    <row r="68" spans="8:9" ht="15.75" thickBot="1">
      <c r="H68" s="35" t="s">
        <v>109</v>
      </c>
      <c r="I68" s="36"/>
    </row>
    <row r="69" spans="8:9" ht="15.75" thickBot="1">
      <c r="H69" s="37">
        <f>H61-H67</f>
        <v>0</v>
      </c>
      <c r="I69" s="32">
        <f>I67-I61</f>
        <v>0</v>
      </c>
    </row>
  </sheetData>
  <sheetProtection/>
  <autoFilter ref="A2:Q57">
    <sortState ref="A3:Q69">
      <sortCondition sortBy="value" ref="C3:C69"/>
    </sortState>
  </autoFilter>
  <mergeCells count="3">
    <mergeCell ref="A59:B59"/>
    <mergeCell ref="A63:B63"/>
    <mergeCell ref="H68:I68"/>
  </mergeCells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Branislav Pribanovic</cp:lastModifiedBy>
  <cp:lastPrinted>2015-10-27T13:07:40Z</cp:lastPrinted>
  <dcterms:created xsi:type="dcterms:W3CDTF">2015-09-02T13:47:58Z</dcterms:created>
  <dcterms:modified xsi:type="dcterms:W3CDTF">2016-06-28T12:30:37Z</dcterms:modified>
  <cp:category/>
  <cp:version/>
  <cp:contentType/>
  <cp:contentStatus/>
</cp:coreProperties>
</file>