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Farmalogist" sheetId="1" r:id="rId1"/>
  </sheets>
  <definedNames/>
  <calcPr fullCalcOnLoad="1"/>
</workbook>
</file>

<file path=xl/sharedStrings.xml><?xml version="1.0" encoding="utf-8"?>
<sst xmlns="http://schemas.openxmlformats.org/spreadsheetml/2006/main" count="168" uniqueCount="117">
  <si>
    <t>Партија</t>
  </si>
  <si>
    <t>Предмет набавке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</si>
  <si>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</si>
  <si>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</si>
  <si>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</si>
  <si>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</si>
  <si>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</si>
  <si>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</si>
  <si>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</si>
  <si>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</si>
  <si>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</si>
  <si>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</si>
  <si>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>ПРИЛОГ 1 УГОВОРА - СПЕЦИФИКАЦИЈА ЛЕКОВА СА ЦЕНАМА</t>
  </si>
  <si>
    <t>ЈКЛ</t>
  </si>
  <si>
    <t xml:space="preserve">Количина </t>
  </si>
  <si>
    <t>bočica</t>
  </si>
  <si>
    <t>metotreksat, 50 mg</t>
  </si>
  <si>
    <t>METHOTREXATE</t>
  </si>
  <si>
    <t>PFIZER (PERTH) PTY. LIMITED</t>
  </si>
  <si>
    <t>50 mg</t>
  </si>
  <si>
    <t>3</t>
  </si>
  <si>
    <t>0034180</t>
  </si>
  <si>
    <t>rastvor za
injekciju</t>
  </si>
  <si>
    <t>4</t>
  </si>
  <si>
    <t>metotreksat, 500 mg</t>
  </si>
  <si>
    <t>0034181</t>
  </si>
  <si>
    <t>500 mg</t>
  </si>
  <si>
    <t>10</t>
  </si>
  <si>
    <t>gemcitabin</t>
  </si>
  <si>
    <t>0034210 / 0034220 / 0034217 / 0034001</t>
  </si>
  <si>
    <t>GEMZAR ◊ / GITRABIN ◊ / GITRABIN ◊ / GEMCITABINE ◊</t>
  </si>
  <si>
    <t>Lilly France S.A.S. / Actavis Italy S.p.a.;
S.C.Sindan-Pharma
S.R.L. / Actavis Italy S.P.A;
S.C SINDANPHARMA
S.R.L / Hospira UK Limited</t>
  </si>
  <si>
    <t>prašak za rastvor
za infuziju / prašak za rastvor
za infuziju / koncentrat za
rastvor za infuziju / koncentrat za
rastvor za infuziju</t>
  </si>
  <si>
    <t>200 mg</t>
  </si>
  <si>
    <t>0034211 / 0034221 / 0034218 / 0034000</t>
  </si>
  <si>
    <t>1000 mg</t>
  </si>
  <si>
    <t>UKUPNO ZA PARTIJU 10</t>
  </si>
  <si>
    <t>12</t>
  </si>
  <si>
    <t>vinkristin</t>
  </si>
  <si>
    <t>0030230</t>
  </si>
  <si>
    <t>SINDOVIN</t>
  </si>
  <si>
    <t>S.C. Sindan-Pharma
S.R.L.</t>
  </si>
  <si>
    <t>prašak za rastvor
za
injekciju/infuziju</t>
  </si>
  <si>
    <t>1 mg</t>
  </si>
  <si>
    <t>16</t>
  </si>
  <si>
    <t>docetaksel</t>
  </si>
  <si>
    <t xml:space="preserve">0039310 / 0039727 </t>
  </si>
  <si>
    <t xml:space="preserve">DOCETAXEL ◊ / DOCETAXEL ◊ </t>
  </si>
  <si>
    <t xml:space="preserve">S.C. Sindan Pharma
S.R.L. / Actavis Italy S.P.A.;
S.C.Sindan-Pharma
S.R.L. </t>
  </si>
  <si>
    <t xml:space="preserve">koncentrat i
rastvarač za
rastvor za infuziju / koncentrat za
rastvor za infuziju </t>
  </si>
  <si>
    <t>20 mg</t>
  </si>
  <si>
    <t xml:space="preserve">0039311 / 0039728 </t>
  </si>
  <si>
    <t xml:space="preserve">koncentrat i
rastvarač za
rastvor za infuziju / koncentrat za rastvor za infuziju / </t>
  </si>
  <si>
    <t>80 mg</t>
  </si>
  <si>
    <t>UKUPNO ZA PARTIJU 16</t>
  </si>
  <si>
    <t>17</t>
  </si>
  <si>
    <t>doksorubicin</t>
  </si>
  <si>
    <t>0033050</t>
  </si>
  <si>
    <t>SINDROXOCIN</t>
  </si>
  <si>
    <t>10 mg</t>
  </si>
  <si>
    <t>0033051</t>
  </si>
  <si>
    <t>UKUPNO ZA PARTIJU 17</t>
  </si>
  <si>
    <t>19</t>
  </si>
  <si>
    <t>epirubicin</t>
  </si>
  <si>
    <t>0033112 / 0033130</t>
  </si>
  <si>
    <t>FARMORUBICIN
R.D. / EPISINDAN</t>
  </si>
  <si>
    <t>Actavis Italy S.P.A. / S.C. Sindan-Pharma
S.R.L.; Actavis Italy
S.P.A</t>
  </si>
  <si>
    <t>prašak i rastvarač za rastvor za injekciju; 10mg; bočica sa praškom i ampula sa rastvaračem; 1x5mL / liofilizat za
rastvor za infuziju</t>
  </si>
  <si>
    <t>0033113 / 0033131</t>
  </si>
  <si>
    <t>prašak za rastvor za injekciju; 50mg; bočica; 1x50mg / liofilizat za
rastvor za infuziju</t>
  </si>
  <si>
    <t>UKUPNO ZA PARTIJU 19</t>
  </si>
  <si>
    <t>22</t>
  </si>
  <si>
    <t>cisplatin</t>
  </si>
  <si>
    <t>0031223</t>
  </si>
  <si>
    <t>SINPLATIN</t>
  </si>
  <si>
    <t>koncentrat za
rastvor za infuziju</t>
  </si>
  <si>
    <t>0031224</t>
  </si>
  <si>
    <t>UKUPNO ZA PARTIJU 22</t>
  </si>
  <si>
    <t>oksaliplatin</t>
  </si>
  <si>
    <t>0031367 / 0031360 / 0031364</t>
  </si>
  <si>
    <t>SINOXAL ◊ / SINOXAL ◊ / OXALIPLATINPLIVA
◊</t>
  </si>
  <si>
    <t>Actavis Italy S.P.A.;
S.C.Sindan-Pharma
S.R.L. / S.C. Sindan-Pharma
S.R.L.; Actavis Italia
S.P.A / Teva
Pharmaceutical
Works Private Ltd.
Company;
Pharmachemie B.V.;
Pliva Hrvatska d.o.o.</t>
  </si>
  <si>
    <t>koncentrat za
rastvor za infuziju / prašak za rastvor
za infuziju / koncentrat za
rastvor za infuziju</t>
  </si>
  <si>
    <t>0031368 / 0031361 / 0031365</t>
  </si>
  <si>
    <t>100 mg</t>
  </si>
  <si>
    <t>UKUPNO ZA PARTIJU 24</t>
  </si>
  <si>
    <t>24</t>
  </si>
  <si>
    <t>25</t>
  </si>
  <si>
    <t>irinotekan</t>
  </si>
  <si>
    <t>0039290 / 0039295</t>
  </si>
  <si>
    <t>CAMPTO ◊ / IRINOTESIN ◊</t>
  </si>
  <si>
    <t xml:space="preserve">
Pfizer (Perth) PTY.
Ltd. / ACTAVIS ITALY S.P.A/S.C. SINDAN-PHARMA S.R.L.</t>
  </si>
  <si>
    <t>koncentrat za
rastvor za infuziju / koncentrat za
rastvor za infuziju</t>
  </si>
  <si>
    <t>40 mg</t>
  </si>
  <si>
    <t>0039291 / 0039294</t>
  </si>
  <si>
    <t>Pfizer (Perth) PTY.
Ltd. / S.C. Sindan-Pharma
S.R.L.; Actavis Italia
S.P.A</t>
  </si>
  <si>
    <t>UKUPNO ZA PARTIJU</t>
  </si>
  <si>
    <t>27</t>
  </si>
  <si>
    <t>goserelin</t>
  </si>
  <si>
    <t>0037070</t>
  </si>
  <si>
    <t>ZOLADEX</t>
  </si>
  <si>
    <t>AstraZeneca UK
Limited</t>
  </si>
  <si>
    <t>implant; 3.6mg; napunjen injekcioni špric; 1×3.6mg</t>
  </si>
  <si>
    <t>3,6 mg</t>
  </si>
  <si>
    <t>injekcioni špric</t>
  </si>
  <si>
    <t>0037071</t>
  </si>
  <si>
    <t>ZOLADEX LA</t>
  </si>
  <si>
    <t>implant; 10.8mg; napunjen injekcioni špric; 1×10.8mg</t>
  </si>
  <si>
    <t>10,8 mg</t>
  </si>
  <si>
    <t>UKUPNO ZA PARTIJU 27</t>
  </si>
  <si>
    <t>30</t>
  </si>
  <si>
    <t>kalcijum folinat</t>
  </si>
  <si>
    <t>0184027</t>
  </si>
  <si>
    <t>LEUCOVORIN
Kalcijum</t>
  </si>
  <si>
    <t>Pfizer (Perth) PTY.
Ltd.</t>
  </si>
  <si>
    <t>mg</t>
  </si>
  <si>
    <t>Назив добављача: "Farmalogist" d.o.o.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</si>
</sst>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11" xfId="0" applyFont="1" applyFill="1" applyBorder="1" applyAlignment="1">
      <alignment horizontal="center" vertical="center" wrapText="1"/>
    </xf>
    <xf numFmtId="0" fontId="2" fillId="33" borderId="11" xfId="58" applyNumberFormat="1" applyFont="1" applyFill="1" applyBorder="1" applyAlignment="1">
      <alignment horizontal="center" vertical="center" wrapText="1"/>
      <protection/>
    </xf>
    <xf numFmtId="49" fontId="5" fillId="34" borderId="12" xfId="55" applyNumberFormat="1" applyFont="1" applyFill="1" applyBorder="1" applyAlignment="1">
      <alignment horizontal="center" vertical="center"/>
      <protection/>
    </xf>
    <xf numFmtId="0" fontId="5" fillId="34" borderId="10" xfId="55" applyFont="1" applyFill="1" applyBorder="1" applyAlignment="1">
      <alignment horizontal="center" vertical="center" wrapText="1"/>
      <protection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3" fontId="2" fillId="34" borderId="10" xfId="55" applyNumberFormat="1" applyFont="1" applyFill="1" applyBorder="1" applyAlignment="1">
      <alignment horizontal="center" vertical="center" wrapText="1"/>
      <protection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4" fontId="3" fillId="35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3" fontId="2" fillId="0" borderId="10" xfId="55" applyNumberFormat="1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5" fillId="34" borderId="13" xfId="55" applyFont="1" applyFill="1" applyBorder="1" applyAlignment="1">
      <alignment horizontal="center" vertical="center" wrapText="1"/>
      <protection/>
    </xf>
    <xf numFmtId="3" fontId="40" fillId="36" borderId="10" xfId="0" applyNumberFormat="1" applyFont="1" applyFill="1" applyBorder="1" applyAlignment="1">
      <alignment horizontal="center" vertical="center" wrapText="1"/>
    </xf>
    <xf numFmtId="49" fontId="5" fillId="34" borderId="14" xfId="55" applyNumberFormat="1" applyFont="1" applyFill="1" applyBorder="1" applyAlignment="1">
      <alignment horizontal="center" vertical="center"/>
      <protection/>
    </xf>
    <xf numFmtId="0" fontId="5" fillId="34" borderId="15" xfId="55" applyFont="1" applyFill="1" applyBorder="1" applyAlignment="1">
      <alignment horizontal="center" vertical="center" wrapText="1"/>
      <protection/>
    </xf>
    <xf numFmtId="49" fontId="5" fillId="0" borderId="15" xfId="55" applyNumberFormat="1" applyFont="1" applyFill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horizontal="center" vertical="center" wrapText="1"/>
      <protection/>
    </xf>
    <xf numFmtId="3" fontId="2" fillId="0" borderId="15" xfId="55" applyNumberFormat="1" applyFont="1" applyFill="1" applyBorder="1" applyAlignment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right" vertical="center"/>
    </xf>
    <xf numFmtId="4" fontId="39" fillId="33" borderId="11" xfId="0" applyNumberFormat="1" applyFont="1" applyFill="1" applyBorder="1" applyAlignment="1">
      <alignment horizontal="right" vertical="center" wrapText="1"/>
    </xf>
    <xf numFmtId="4" fontId="40" fillId="0" borderId="10" xfId="0" applyNumberFormat="1" applyFont="1" applyBorder="1" applyAlignment="1">
      <alignment horizontal="right" vertical="center"/>
    </xf>
    <xf numFmtId="4" fontId="40" fillId="0" borderId="17" xfId="0" applyNumberFormat="1" applyFont="1" applyBorder="1" applyAlignment="1">
      <alignment horizontal="right" vertical="center"/>
    </xf>
    <xf numFmtId="4" fontId="40" fillId="33" borderId="17" xfId="0" applyNumberFormat="1" applyFont="1" applyFill="1" applyBorder="1" applyAlignment="1">
      <alignment horizontal="right" vertical="center"/>
    </xf>
    <xf numFmtId="4" fontId="40" fillId="33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9" fontId="5" fillId="34" borderId="18" xfId="55" applyNumberFormat="1" applyFont="1" applyFill="1" applyBorder="1" applyAlignment="1">
      <alignment horizontal="center" vertical="center"/>
      <protection/>
    </xf>
    <xf numFmtId="49" fontId="5" fillId="34" borderId="19" xfId="55" applyNumberFormat="1" applyFont="1" applyFill="1" applyBorder="1" applyAlignment="1">
      <alignment horizontal="center" vertical="center"/>
      <protection/>
    </xf>
    <xf numFmtId="49" fontId="5" fillId="34" borderId="20" xfId="55" applyNumberFormat="1" applyFont="1" applyFill="1" applyBorder="1" applyAlignment="1">
      <alignment horizontal="center" vertical="center"/>
      <protection/>
    </xf>
    <xf numFmtId="0" fontId="5" fillId="34" borderId="11" xfId="55" applyFont="1" applyFill="1" applyBorder="1" applyAlignment="1">
      <alignment horizontal="center" vertical="center" wrapText="1"/>
      <protection/>
    </xf>
    <xf numFmtId="0" fontId="5" fillId="34" borderId="21" xfId="55" applyFont="1" applyFill="1" applyBorder="1" applyAlignment="1">
      <alignment horizontal="center" vertical="center" wrapText="1"/>
      <protection/>
    </xf>
    <xf numFmtId="0" fontId="5" fillId="34" borderId="17" xfId="55" applyFont="1" applyFill="1" applyBorder="1" applyAlignment="1">
      <alignment horizontal="center" vertical="center" wrapText="1"/>
      <protection/>
    </xf>
    <xf numFmtId="49" fontId="6" fillId="35" borderId="13" xfId="55" applyNumberFormat="1" applyFont="1" applyFill="1" applyBorder="1" applyAlignment="1">
      <alignment horizontal="right" vertical="center" wrapText="1"/>
      <protection/>
    </xf>
    <xf numFmtId="49" fontId="6" fillId="35" borderId="22" xfId="55" applyNumberFormat="1" applyFont="1" applyFill="1" applyBorder="1" applyAlignment="1">
      <alignment horizontal="right" vertical="center" wrapText="1"/>
      <protection/>
    </xf>
    <xf numFmtId="49" fontId="6" fillId="35" borderId="16" xfId="55" applyNumberFormat="1" applyFont="1" applyFill="1" applyBorder="1" applyAlignment="1">
      <alignment horizontal="right" vertical="center" wrapText="1"/>
      <protection/>
    </xf>
    <xf numFmtId="0" fontId="40" fillId="33" borderId="10" xfId="0" applyFont="1" applyFill="1" applyBorder="1" applyAlignment="1">
      <alignment horizontal="right" vertical="center" wrapText="1"/>
    </xf>
    <xf numFmtId="0" fontId="39" fillId="33" borderId="17" xfId="0" applyFont="1" applyFill="1" applyBorder="1" applyAlignment="1">
      <alignment horizontal="right" vertical="center" wrapText="1"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21" xfId="55" applyFont="1" applyFill="1" applyBorder="1" applyAlignment="1">
      <alignment horizontal="center" vertical="center" wrapText="1"/>
      <protection/>
    </xf>
    <xf numFmtId="0" fontId="5" fillId="0" borderId="17" xfId="55" applyFont="1" applyFill="1" applyBorder="1" applyAlignment="1">
      <alignment horizontal="center" vertical="center" wrapText="1"/>
      <protection/>
    </xf>
    <xf numFmtId="49" fontId="6" fillId="35" borderId="0" xfId="55" applyNumberFormat="1" applyFont="1" applyFill="1" applyBorder="1" applyAlignment="1">
      <alignment horizontal="right" vertical="center" wrapText="1"/>
      <protection/>
    </xf>
    <xf numFmtId="49" fontId="6" fillId="35" borderId="23" xfId="55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tabSelected="1" zoomScalePageLayoutView="0" workbookViewId="0" topLeftCell="A1">
      <selection activeCell="C11" sqref="C11:J11"/>
    </sheetView>
  </sheetViews>
  <sheetFormatPr defaultColWidth="9.140625" defaultRowHeight="12.75"/>
  <cols>
    <col min="1" max="1" width="5.8515625" style="0" customWidth="1"/>
    <col min="2" max="2" width="14.00390625" style="0" customWidth="1"/>
    <col min="3" max="3" width="9.57421875" style="0" customWidth="1"/>
    <col min="4" max="4" width="15.00390625" style="0" customWidth="1"/>
    <col min="5" max="5" width="23.140625" style="0" customWidth="1"/>
    <col min="6" max="6" width="13.421875" style="0" customWidth="1"/>
    <col min="7" max="7" width="11.28125" style="0" customWidth="1"/>
    <col min="8" max="9" width="12.28125" style="0" customWidth="1"/>
    <col min="10" max="10" width="15.140625" style="0" customWidth="1"/>
    <col min="11" max="11" width="18.7109375" style="26" customWidth="1"/>
    <col min="12" max="12" width="0" style="0" hidden="1" customWidth="1"/>
  </cols>
  <sheetData>
    <row r="2" spans="1:11" ht="12.75">
      <c r="A2" s="32" t="s">
        <v>12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4" spans="1:4" ht="12.75">
      <c r="A4" s="33" t="s">
        <v>116</v>
      </c>
      <c r="B4" s="33"/>
      <c r="C4" s="33"/>
      <c r="D4" s="33"/>
    </row>
    <row r="6" spans="1:11" ht="48" customHeight="1">
      <c r="A6" s="3" t="s">
        <v>0</v>
      </c>
      <c r="B6" s="3" t="s">
        <v>1</v>
      </c>
      <c r="C6" s="3" t="s">
        <v>13</v>
      </c>
      <c r="D6" s="3" t="s">
        <v>6</v>
      </c>
      <c r="E6" s="3" t="s">
        <v>8</v>
      </c>
      <c r="F6" s="3" t="s">
        <v>11</v>
      </c>
      <c r="G6" s="4" t="s">
        <v>10</v>
      </c>
      <c r="H6" s="4" t="s">
        <v>9</v>
      </c>
      <c r="I6" s="3" t="s">
        <v>14</v>
      </c>
      <c r="J6" s="3" t="s">
        <v>2</v>
      </c>
      <c r="K6" s="27" t="s">
        <v>3</v>
      </c>
    </row>
    <row r="7" spans="1:11" ht="26.25" customHeight="1">
      <c r="A7" s="5" t="s">
        <v>20</v>
      </c>
      <c r="B7" s="6" t="s">
        <v>16</v>
      </c>
      <c r="C7" s="7" t="s">
        <v>21</v>
      </c>
      <c r="D7" s="8" t="s">
        <v>17</v>
      </c>
      <c r="E7" s="8" t="s">
        <v>18</v>
      </c>
      <c r="F7" s="8" t="s">
        <v>22</v>
      </c>
      <c r="G7" s="6" t="s">
        <v>19</v>
      </c>
      <c r="H7" s="6" t="s">
        <v>15</v>
      </c>
      <c r="I7" s="9"/>
      <c r="J7" s="2">
        <v>348.65</v>
      </c>
      <c r="K7" s="28">
        <f>I7*J7</f>
        <v>0</v>
      </c>
    </row>
    <row r="8" spans="1:11" ht="22.5">
      <c r="A8" s="5" t="s">
        <v>23</v>
      </c>
      <c r="B8" s="6" t="s">
        <v>24</v>
      </c>
      <c r="C8" s="7" t="s">
        <v>25</v>
      </c>
      <c r="D8" s="8" t="s">
        <v>17</v>
      </c>
      <c r="E8" s="8" t="s">
        <v>18</v>
      </c>
      <c r="F8" s="8" t="s">
        <v>22</v>
      </c>
      <c r="G8" s="6" t="s">
        <v>26</v>
      </c>
      <c r="H8" s="6" t="s">
        <v>15</v>
      </c>
      <c r="I8" s="9"/>
      <c r="J8" s="2">
        <v>2441.07</v>
      </c>
      <c r="K8" s="29">
        <f aca="true" t="shared" si="0" ref="K8:K26">I8*J8</f>
        <v>0</v>
      </c>
    </row>
    <row r="9" spans="1:11" ht="112.5">
      <c r="A9" s="34" t="s">
        <v>27</v>
      </c>
      <c r="B9" s="37" t="s">
        <v>28</v>
      </c>
      <c r="C9" s="10" t="s">
        <v>29</v>
      </c>
      <c r="D9" s="11" t="s">
        <v>30</v>
      </c>
      <c r="E9" s="11" t="s">
        <v>31</v>
      </c>
      <c r="F9" s="11" t="s">
        <v>32</v>
      </c>
      <c r="G9" s="6" t="s">
        <v>33</v>
      </c>
      <c r="H9" s="6" t="s">
        <v>15</v>
      </c>
      <c r="I9" s="9"/>
      <c r="J9" s="2">
        <v>339.81</v>
      </c>
      <c r="K9" s="13">
        <f t="shared" si="0"/>
        <v>0</v>
      </c>
    </row>
    <row r="10" spans="1:11" ht="112.5">
      <c r="A10" s="35"/>
      <c r="B10" s="38"/>
      <c r="C10" s="10" t="s">
        <v>34</v>
      </c>
      <c r="D10" s="11" t="s">
        <v>30</v>
      </c>
      <c r="E10" s="11" t="s">
        <v>31</v>
      </c>
      <c r="F10" s="11" t="s">
        <v>32</v>
      </c>
      <c r="G10" s="6" t="s">
        <v>35</v>
      </c>
      <c r="H10" s="6" t="s">
        <v>15</v>
      </c>
      <c r="I10" s="9"/>
      <c r="J10" s="2">
        <v>1074.74</v>
      </c>
      <c r="K10" s="13">
        <f t="shared" si="0"/>
        <v>0</v>
      </c>
    </row>
    <row r="11" spans="1:11" ht="12.75">
      <c r="A11" s="36"/>
      <c r="B11" s="39"/>
      <c r="C11" s="40" t="s">
        <v>36</v>
      </c>
      <c r="D11" s="41"/>
      <c r="E11" s="41"/>
      <c r="F11" s="41"/>
      <c r="G11" s="41"/>
      <c r="H11" s="41"/>
      <c r="I11" s="41"/>
      <c r="J11" s="42"/>
      <c r="K11" s="12">
        <f>K9+K10</f>
        <v>0</v>
      </c>
    </row>
    <row r="12" spans="1:11" ht="33.75">
      <c r="A12" s="5" t="s">
        <v>37</v>
      </c>
      <c r="B12" s="6" t="s">
        <v>38</v>
      </c>
      <c r="C12" s="10" t="s">
        <v>39</v>
      </c>
      <c r="D12" s="11" t="s">
        <v>40</v>
      </c>
      <c r="E12" s="11" t="s">
        <v>41</v>
      </c>
      <c r="F12" s="11" t="s">
        <v>42</v>
      </c>
      <c r="G12" s="6" t="s">
        <v>43</v>
      </c>
      <c r="H12" s="6" t="s">
        <v>15</v>
      </c>
      <c r="I12" s="9"/>
      <c r="J12" s="2">
        <v>349.16</v>
      </c>
      <c r="K12" s="29">
        <f t="shared" si="0"/>
        <v>0</v>
      </c>
    </row>
    <row r="13" spans="1:11" ht="78.75">
      <c r="A13" s="34" t="s">
        <v>44</v>
      </c>
      <c r="B13" s="37" t="s">
        <v>45</v>
      </c>
      <c r="C13" s="7" t="s">
        <v>46</v>
      </c>
      <c r="D13" s="8" t="s">
        <v>47</v>
      </c>
      <c r="E13" s="8" t="s">
        <v>48</v>
      </c>
      <c r="F13" s="8" t="s">
        <v>49</v>
      </c>
      <c r="G13" s="6" t="s">
        <v>50</v>
      </c>
      <c r="H13" s="6" t="s">
        <v>15</v>
      </c>
      <c r="I13" s="14"/>
      <c r="J13" s="2">
        <v>683.03</v>
      </c>
      <c r="K13" s="13">
        <f t="shared" si="0"/>
        <v>0</v>
      </c>
    </row>
    <row r="14" spans="1:11" ht="78.75">
      <c r="A14" s="35"/>
      <c r="B14" s="38"/>
      <c r="C14" s="7" t="s">
        <v>51</v>
      </c>
      <c r="D14" s="8" t="s">
        <v>47</v>
      </c>
      <c r="E14" s="8" t="s">
        <v>48</v>
      </c>
      <c r="F14" s="8" t="s">
        <v>52</v>
      </c>
      <c r="G14" s="6" t="s">
        <v>53</v>
      </c>
      <c r="H14" s="6" t="s">
        <v>15</v>
      </c>
      <c r="I14" s="9"/>
      <c r="J14" s="2">
        <v>1898.04</v>
      </c>
      <c r="K14" s="13">
        <f t="shared" si="0"/>
        <v>0</v>
      </c>
    </row>
    <row r="15" spans="1:11" ht="12.75">
      <c r="A15" s="36"/>
      <c r="B15" s="39"/>
      <c r="C15" s="40" t="s">
        <v>54</v>
      </c>
      <c r="D15" s="41"/>
      <c r="E15" s="41"/>
      <c r="F15" s="41"/>
      <c r="G15" s="41"/>
      <c r="H15" s="41"/>
      <c r="I15" s="41"/>
      <c r="J15" s="42"/>
      <c r="K15" s="12">
        <f>K13+K14</f>
        <v>0</v>
      </c>
    </row>
    <row r="16" spans="1:11" ht="33.75">
      <c r="A16" s="34" t="s">
        <v>55</v>
      </c>
      <c r="B16" s="37" t="s">
        <v>56</v>
      </c>
      <c r="C16" s="7" t="s">
        <v>57</v>
      </c>
      <c r="D16" s="8" t="s">
        <v>58</v>
      </c>
      <c r="E16" s="8" t="s">
        <v>41</v>
      </c>
      <c r="F16" s="8" t="s">
        <v>42</v>
      </c>
      <c r="G16" s="6" t="s">
        <v>59</v>
      </c>
      <c r="H16" s="6" t="s">
        <v>15</v>
      </c>
      <c r="I16" s="9"/>
      <c r="J16" s="2">
        <v>188.46</v>
      </c>
      <c r="K16" s="13">
        <f t="shared" si="0"/>
        <v>0</v>
      </c>
    </row>
    <row r="17" spans="1:11" ht="33.75">
      <c r="A17" s="35"/>
      <c r="B17" s="38"/>
      <c r="C17" s="7" t="s">
        <v>60</v>
      </c>
      <c r="D17" s="8" t="s">
        <v>58</v>
      </c>
      <c r="E17" s="8" t="s">
        <v>41</v>
      </c>
      <c r="F17" s="8" t="s">
        <v>42</v>
      </c>
      <c r="G17" s="6" t="s">
        <v>19</v>
      </c>
      <c r="H17" s="6" t="s">
        <v>15</v>
      </c>
      <c r="I17" s="9"/>
      <c r="J17" s="2">
        <v>947.74</v>
      </c>
      <c r="K17" s="13">
        <f t="shared" si="0"/>
        <v>0</v>
      </c>
    </row>
    <row r="18" spans="1:11" ht="12.75">
      <c r="A18" s="36"/>
      <c r="B18" s="39"/>
      <c r="C18" s="40" t="s">
        <v>61</v>
      </c>
      <c r="D18" s="41"/>
      <c r="E18" s="41"/>
      <c r="F18" s="41"/>
      <c r="G18" s="41"/>
      <c r="H18" s="41"/>
      <c r="I18" s="41"/>
      <c r="J18" s="42"/>
      <c r="K18" s="12">
        <f>K16+K17</f>
        <v>0</v>
      </c>
    </row>
    <row r="19" spans="1:11" ht="123.75">
      <c r="A19" s="34" t="s">
        <v>62</v>
      </c>
      <c r="B19" s="45" t="s">
        <v>63</v>
      </c>
      <c r="C19" s="10" t="s">
        <v>64</v>
      </c>
      <c r="D19" s="11" t="s">
        <v>65</v>
      </c>
      <c r="E19" s="11" t="s">
        <v>66</v>
      </c>
      <c r="F19" s="11" t="s">
        <v>67</v>
      </c>
      <c r="G19" s="11" t="s">
        <v>59</v>
      </c>
      <c r="H19" s="11" t="s">
        <v>15</v>
      </c>
      <c r="I19" s="14"/>
      <c r="J19" s="2">
        <v>251.65</v>
      </c>
      <c r="K19" s="13">
        <f t="shared" si="0"/>
        <v>0</v>
      </c>
    </row>
    <row r="20" spans="1:11" ht="78.75">
      <c r="A20" s="35"/>
      <c r="B20" s="46"/>
      <c r="C20" s="10" t="s">
        <v>68</v>
      </c>
      <c r="D20" s="11" t="s">
        <v>65</v>
      </c>
      <c r="E20" s="11" t="s">
        <v>66</v>
      </c>
      <c r="F20" s="11" t="s">
        <v>69</v>
      </c>
      <c r="G20" s="11" t="s">
        <v>19</v>
      </c>
      <c r="H20" s="11" t="s">
        <v>15</v>
      </c>
      <c r="I20" s="14"/>
      <c r="J20" s="2">
        <v>1257.83</v>
      </c>
      <c r="K20" s="13">
        <f t="shared" si="0"/>
        <v>0</v>
      </c>
    </row>
    <row r="21" spans="1:11" ht="12.75">
      <c r="A21" s="36"/>
      <c r="B21" s="47"/>
      <c r="C21" s="40" t="s">
        <v>70</v>
      </c>
      <c r="D21" s="41"/>
      <c r="E21" s="41"/>
      <c r="F21" s="41"/>
      <c r="G21" s="41"/>
      <c r="H21" s="41"/>
      <c r="I21" s="41"/>
      <c r="J21" s="42"/>
      <c r="K21" s="12">
        <f>K19+K20</f>
        <v>0</v>
      </c>
    </row>
    <row r="22" spans="1:11" ht="33.75">
      <c r="A22" s="34" t="s">
        <v>71</v>
      </c>
      <c r="B22" s="37" t="s">
        <v>72</v>
      </c>
      <c r="C22" s="10" t="s">
        <v>73</v>
      </c>
      <c r="D22" s="11" t="s">
        <v>74</v>
      </c>
      <c r="E22" s="11" t="s">
        <v>41</v>
      </c>
      <c r="F22" s="11" t="s">
        <v>75</v>
      </c>
      <c r="G22" s="6" t="s">
        <v>59</v>
      </c>
      <c r="H22" s="6" t="s">
        <v>15</v>
      </c>
      <c r="I22" s="14"/>
      <c r="J22" s="2">
        <v>244.21</v>
      </c>
      <c r="K22" s="13">
        <f t="shared" si="0"/>
        <v>0</v>
      </c>
    </row>
    <row r="23" spans="1:11" ht="33.75">
      <c r="A23" s="35"/>
      <c r="B23" s="38"/>
      <c r="C23" s="10" t="s">
        <v>76</v>
      </c>
      <c r="D23" s="11" t="s">
        <v>74</v>
      </c>
      <c r="E23" s="11" t="s">
        <v>41</v>
      </c>
      <c r="F23" s="11" t="s">
        <v>75</v>
      </c>
      <c r="G23" s="6" t="s">
        <v>19</v>
      </c>
      <c r="H23" s="6" t="s">
        <v>15</v>
      </c>
      <c r="I23" s="14"/>
      <c r="J23" s="2">
        <v>773.45</v>
      </c>
      <c r="K23" s="13">
        <f t="shared" si="0"/>
        <v>0</v>
      </c>
    </row>
    <row r="24" spans="1:11" ht="12.75">
      <c r="A24" s="36"/>
      <c r="B24" s="39"/>
      <c r="C24" s="40" t="s">
        <v>77</v>
      </c>
      <c r="D24" s="41"/>
      <c r="E24" s="41"/>
      <c r="F24" s="41"/>
      <c r="G24" s="41"/>
      <c r="H24" s="41"/>
      <c r="I24" s="41"/>
      <c r="J24" s="42"/>
      <c r="K24" s="12">
        <f>K22+K23</f>
        <v>0</v>
      </c>
    </row>
    <row r="25" spans="1:11" ht="112.5">
      <c r="A25" s="34" t="s">
        <v>86</v>
      </c>
      <c r="B25" s="37" t="s">
        <v>78</v>
      </c>
      <c r="C25" s="10" t="s">
        <v>79</v>
      </c>
      <c r="D25" s="11" t="s">
        <v>80</v>
      </c>
      <c r="E25" s="11" t="s">
        <v>81</v>
      </c>
      <c r="F25" s="11" t="s">
        <v>82</v>
      </c>
      <c r="G25" s="6" t="s">
        <v>19</v>
      </c>
      <c r="H25" s="6" t="s">
        <v>15</v>
      </c>
      <c r="I25" s="14"/>
      <c r="J25" s="2">
        <v>676.45</v>
      </c>
      <c r="K25" s="13">
        <f t="shared" si="0"/>
        <v>0</v>
      </c>
    </row>
    <row r="26" spans="1:11" ht="112.5">
      <c r="A26" s="35"/>
      <c r="B26" s="38"/>
      <c r="C26" s="10" t="s">
        <v>83</v>
      </c>
      <c r="D26" s="11" t="s">
        <v>80</v>
      </c>
      <c r="E26" s="11" t="s">
        <v>81</v>
      </c>
      <c r="F26" s="11" t="s">
        <v>82</v>
      </c>
      <c r="G26" s="6" t="s">
        <v>84</v>
      </c>
      <c r="H26" s="6" t="s">
        <v>15</v>
      </c>
      <c r="I26" s="14"/>
      <c r="J26" s="2">
        <v>973.92</v>
      </c>
      <c r="K26" s="13">
        <f t="shared" si="0"/>
        <v>0</v>
      </c>
    </row>
    <row r="27" spans="1:11" ht="12.75" customHeight="1">
      <c r="A27" s="36"/>
      <c r="B27" s="39"/>
      <c r="C27" s="40" t="s">
        <v>85</v>
      </c>
      <c r="D27" s="41"/>
      <c r="E27" s="41"/>
      <c r="F27" s="41"/>
      <c r="G27" s="41"/>
      <c r="H27" s="41"/>
      <c r="I27" s="41"/>
      <c r="J27" s="42"/>
      <c r="K27" s="12">
        <f>K25+K26</f>
        <v>0</v>
      </c>
    </row>
    <row r="28" spans="1:11" ht="72">
      <c r="A28" s="34" t="s">
        <v>87</v>
      </c>
      <c r="B28" s="37" t="s">
        <v>88</v>
      </c>
      <c r="C28" s="1" t="s">
        <v>89</v>
      </c>
      <c r="D28" s="15" t="s">
        <v>90</v>
      </c>
      <c r="E28" s="8" t="s">
        <v>91</v>
      </c>
      <c r="F28" s="15" t="s">
        <v>92</v>
      </c>
      <c r="G28" s="6" t="s">
        <v>93</v>
      </c>
      <c r="H28" s="6" t="s">
        <v>15</v>
      </c>
      <c r="I28" s="14"/>
      <c r="J28" s="2">
        <v>575.27</v>
      </c>
      <c r="K28" s="13">
        <f>I28*J28</f>
        <v>0</v>
      </c>
    </row>
    <row r="29" spans="1:11" ht="72">
      <c r="A29" s="35"/>
      <c r="B29" s="38"/>
      <c r="C29" s="1" t="s">
        <v>94</v>
      </c>
      <c r="D29" s="15" t="s">
        <v>90</v>
      </c>
      <c r="E29" s="8" t="s">
        <v>95</v>
      </c>
      <c r="F29" s="15" t="s">
        <v>92</v>
      </c>
      <c r="G29" s="6" t="s">
        <v>84</v>
      </c>
      <c r="H29" s="6" t="s">
        <v>15</v>
      </c>
      <c r="I29" s="14"/>
      <c r="J29" s="2">
        <v>1257.92</v>
      </c>
      <c r="K29" s="13">
        <f>I29*J29</f>
        <v>0</v>
      </c>
    </row>
    <row r="30" spans="1:11" ht="12.75">
      <c r="A30" s="36"/>
      <c r="B30" s="39"/>
      <c r="C30" s="40" t="s">
        <v>96</v>
      </c>
      <c r="D30" s="41"/>
      <c r="E30" s="41"/>
      <c r="F30" s="41"/>
      <c r="G30" s="41"/>
      <c r="H30" s="41"/>
      <c r="I30" s="49"/>
      <c r="J30" s="42"/>
      <c r="K30" s="12">
        <f>K28+K29</f>
        <v>0</v>
      </c>
    </row>
    <row r="31" spans="1:11" ht="45">
      <c r="A31" s="34" t="s">
        <v>97</v>
      </c>
      <c r="B31" s="37" t="s">
        <v>98</v>
      </c>
      <c r="C31" s="10" t="s">
        <v>99</v>
      </c>
      <c r="D31" s="11" t="s">
        <v>100</v>
      </c>
      <c r="E31" s="11" t="s">
        <v>101</v>
      </c>
      <c r="F31" s="11" t="s">
        <v>102</v>
      </c>
      <c r="G31" s="6" t="s">
        <v>103</v>
      </c>
      <c r="H31" s="16" t="s">
        <v>104</v>
      </c>
      <c r="I31" s="17"/>
      <c r="J31" s="23">
        <v>9885.3</v>
      </c>
      <c r="K31" s="13">
        <f>I31*J31</f>
        <v>0</v>
      </c>
    </row>
    <row r="32" spans="1:11" ht="45">
      <c r="A32" s="35"/>
      <c r="B32" s="38"/>
      <c r="C32" s="10" t="s">
        <v>105</v>
      </c>
      <c r="D32" s="11" t="s">
        <v>106</v>
      </c>
      <c r="E32" s="11" t="s">
        <v>101</v>
      </c>
      <c r="F32" s="11" t="s">
        <v>107</v>
      </c>
      <c r="G32" s="6" t="s">
        <v>108</v>
      </c>
      <c r="H32" s="16" t="s">
        <v>104</v>
      </c>
      <c r="I32" s="17"/>
      <c r="J32" s="23">
        <v>29146.66</v>
      </c>
      <c r="K32" s="13">
        <f>I32*J32</f>
        <v>0</v>
      </c>
    </row>
    <row r="33" spans="1:11" ht="12.75">
      <c r="A33" s="36"/>
      <c r="B33" s="39"/>
      <c r="C33" s="40" t="s">
        <v>109</v>
      </c>
      <c r="D33" s="41"/>
      <c r="E33" s="41"/>
      <c r="F33" s="41"/>
      <c r="G33" s="41"/>
      <c r="H33" s="41"/>
      <c r="I33" s="48"/>
      <c r="J33" s="42"/>
      <c r="K33" s="12">
        <f>K31+K32</f>
        <v>0</v>
      </c>
    </row>
    <row r="34" spans="1:11" ht="25.5" customHeight="1" thickBot="1">
      <c r="A34" s="18" t="s">
        <v>110</v>
      </c>
      <c r="B34" s="19" t="s">
        <v>111</v>
      </c>
      <c r="C34" s="20" t="s">
        <v>112</v>
      </c>
      <c r="D34" s="21" t="s">
        <v>113</v>
      </c>
      <c r="E34" s="21" t="s">
        <v>114</v>
      </c>
      <c r="F34" s="21" t="s">
        <v>22</v>
      </c>
      <c r="G34" s="19" t="s">
        <v>19</v>
      </c>
      <c r="H34" s="19" t="s">
        <v>115</v>
      </c>
      <c r="I34" s="22"/>
      <c r="J34" s="24">
        <v>4.64</v>
      </c>
      <c r="K34" s="25">
        <f>I34*J34</f>
        <v>0</v>
      </c>
    </row>
    <row r="35" spans="1:12" ht="21.75" customHeight="1">
      <c r="A35" s="44" t="s">
        <v>7</v>
      </c>
      <c r="B35" s="44"/>
      <c r="C35" s="44"/>
      <c r="D35" s="44"/>
      <c r="E35" s="44"/>
      <c r="F35" s="44"/>
      <c r="G35" s="44"/>
      <c r="H35" s="44"/>
      <c r="I35" s="44"/>
      <c r="J35" s="44"/>
      <c r="K35" s="30">
        <f>K7+K8+K11+K12+K15+K18+K21+K24+K27+K30+K33+K34</f>
        <v>0</v>
      </c>
      <c r="L35">
        <v>0.1</v>
      </c>
    </row>
    <row r="36" spans="1:11" ht="18.75" customHeight="1">
      <c r="A36" s="43" t="s">
        <v>5</v>
      </c>
      <c r="B36" s="43"/>
      <c r="C36" s="43"/>
      <c r="D36" s="43"/>
      <c r="E36" s="43"/>
      <c r="F36" s="43"/>
      <c r="G36" s="43"/>
      <c r="H36" s="43"/>
      <c r="I36" s="43"/>
      <c r="J36" s="43"/>
      <c r="K36" s="31">
        <f>K35*L35</f>
        <v>0</v>
      </c>
    </row>
    <row r="37" spans="1:11" ht="18" customHeight="1">
      <c r="A37" s="43" t="s">
        <v>4</v>
      </c>
      <c r="B37" s="43"/>
      <c r="C37" s="43"/>
      <c r="D37" s="43"/>
      <c r="E37" s="43"/>
      <c r="F37" s="43"/>
      <c r="G37" s="43"/>
      <c r="H37" s="43"/>
      <c r="I37" s="43"/>
      <c r="J37" s="43"/>
      <c r="K37" s="31">
        <f>K35+K36</f>
        <v>0</v>
      </c>
    </row>
  </sheetData>
  <sheetProtection/>
  <mergeCells count="29">
    <mergeCell ref="A31:A33"/>
    <mergeCell ref="B31:B33"/>
    <mergeCell ref="C33:J33"/>
    <mergeCell ref="A25:A27"/>
    <mergeCell ref="B25:B27"/>
    <mergeCell ref="C27:J27"/>
    <mergeCell ref="A28:A30"/>
    <mergeCell ref="B28:B30"/>
    <mergeCell ref="C30:J30"/>
    <mergeCell ref="A37:J37"/>
    <mergeCell ref="A35:J35"/>
    <mergeCell ref="A13:A15"/>
    <mergeCell ref="B13:B15"/>
    <mergeCell ref="C15:J15"/>
    <mergeCell ref="A16:A18"/>
    <mergeCell ref="B16:B18"/>
    <mergeCell ref="C18:J18"/>
    <mergeCell ref="A19:A21"/>
    <mergeCell ref="B19:B21"/>
    <mergeCell ref="A2:K2"/>
    <mergeCell ref="A4:D4"/>
    <mergeCell ref="A9:A11"/>
    <mergeCell ref="B9:B11"/>
    <mergeCell ref="C11:J11"/>
    <mergeCell ref="A36:J36"/>
    <mergeCell ref="C21:J21"/>
    <mergeCell ref="A22:A24"/>
    <mergeCell ref="B22:B24"/>
    <mergeCell ref="C24:J24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90" r:id="rId1"/>
  <ignoredErrors>
    <ignoredError sqref="K9:K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Milica Pavlovic</cp:lastModifiedBy>
  <cp:lastPrinted>2015-03-29T07:30:59Z</cp:lastPrinted>
  <dcterms:created xsi:type="dcterms:W3CDTF">2014-01-17T13:07:43Z</dcterms:created>
  <dcterms:modified xsi:type="dcterms:W3CDTF">2015-08-04T13:18:02Z</dcterms:modified>
  <cp:category/>
  <cp:version/>
  <cp:contentType/>
  <cp:contentStatus/>
</cp:coreProperties>
</file>