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понуде'!$A$1:$N$43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<sst xmlns="http://schemas.openxmlformats.org/spreadsheetml/2006/main" count="92" uniqueCount="74">
  <si>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</si>
  <si>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</si>
  <si>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</si>
  <si>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</si>
  <si>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</si>
  <si>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</si>
  <si>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</si>
  <si>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</si>
  <si>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</si>
  <si>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</si>
  <si>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</si>
  <si>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</si>
  <si>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</si>
  <si>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</si>
  <si>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</si>
  <si>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</si>
  <si>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</si>
  <si>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</si>
  <si>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</si>
  <si>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</t>
  </si>
  <si>
    <t>ZAŠTIĆENI NAZIV PONUĐENOG DOBRA</t>
  </si>
  <si>
    <t>PROIZVOĐAČ</t>
  </si>
  <si>
    <t>JAČINA LEKA</t>
  </si>
  <si>
    <t>mg</t>
  </si>
  <si>
    <t>10</t>
  </si>
  <si>
    <t>11</t>
  </si>
  <si>
    <t>12</t>
  </si>
  <si>
    <t>vinorelbin</t>
  </si>
  <si>
    <t>doksorubicin</t>
  </si>
  <si>
    <t>500 mg</t>
  </si>
  <si>
    <t>bočica</t>
  </si>
  <si>
    <t>1000 mg</t>
  </si>
  <si>
    <t>50 mg</t>
  </si>
  <si>
    <t>100 mg</t>
  </si>
  <si>
    <t>200 mg</t>
  </si>
  <si>
    <t>10 mg</t>
  </si>
  <si>
    <t>injekcioni špric</t>
  </si>
  <si>
    <t xml:space="preserve">Rok isporuke iznosi  _________________ od dana prijema pismenog zahteva kupca. 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</si>
  <si>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</si>
  <si>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</si>
  <si>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</si>
  <si>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</si>
  <si>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</si>
  <si>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</si>
  <si>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</si>
  <si>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Рок испоруке од дана пријема писменог захтева купца се уноси у сатима, при чему не може бити краћи од 24 h а дужи од 72 h.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</si>
  <si>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</si>
  <si>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</si>
  <si>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</si>
  <si>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</si>
  <si>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</si>
  <si>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UKUPNO ZA PARTIJU 10</t>
  </si>
  <si>
    <t xml:space="preserve">PRILOG BR. 1 - OBRAZAC BR 4.1 - PONUDA ZA JAVNU NABAVKU LEKOVA SA LISTE B I LISTE C </t>
  </si>
  <si>
    <t>dalteparin- natrijum 
2500 i.j.</t>
  </si>
  <si>
    <t>dalteparin- natrijum 
5000 i.j.</t>
  </si>
  <si>
    <t>fibrinogen, koagulacioni faktor XIII, humani,  aprotinin, trombin, kalcijum hlorid (270 mg+ 180 U + 3000 KIU + 1500 i.j.+ 17,7 mg)/3 ml</t>
  </si>
  <si>
    <t>tigeciklin 50 mg</t>
  </si>
  <si>
    <t>meropenem 500 mg</t>
  </si>
  <si>
    <t>meropenem 1000 mg</t>
  </si>
  <si>
    <t xml:space="preserve">vorikonazol tableta 200 mg </t>
  </si>
  <si>
    <t xml:space="preserve">vorikonazol prašak 200 mg </t>
  </si>
  <si>
    <t>metotreksat 500 mg</t>
  </si>
  <si>
    <t>2500 i.j./0,2 ml</t>
  </si>
  <si>
    <t>5000 i.j./0,2 ml</t>
  </si>
  <si>
    <t>4x(270 mg + 180 U + 3000 KIU + 1500 i.j.+ 17,7 mg)/3 ml</t>
  </si>
  <si>
    <t>set</t>
  </si>
  <si>
    <t>tableta</t>
  </si>
  <si>
    <t>temozolomid</t>
  </si>
  <si>
    <t>5 mg</t>
  </si>
  <si>
    <t xml:space="preserve">20 mg </t>
  </si>
  <si>
    <t>250 mg</t>
  </si>
  <si>
    <t>UKUPNO ZA PARTIJU 11</t>
  </si>
  <si>
    <t>UKUPNO ZA PARTIJU 12</t>
  </si>
  <si>
    <t>Povodom poziva za podnošenje ponude br. 404-1-1/15-7 od 06.01.2015. godine za javnu nabavku Lekova sa Liste B i Liste C, za dva meseca – br. JN: 404-1-110/15-13, objavljenog na Portalu javnih nabavki dana 06.01.2015. godine, podnosim ponudu kako sledi: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</si>
</sst>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.00\ &quot;din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  <fill>
      <patternFill patternType="lightDown">
        <bgColor theme="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3" fontId="13" fillId="0" borderId="12" xfId="61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61" applyFont="1" applyFill="1" applyBorder="1" applyAlignment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5" xfId="55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166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5" xfId="0" applyNumberFormat="1" applyFont="1" applyFill="1" applyBorder="1" applyAlignment="1">
      <alignment horizontal="right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44" fontId="12" fillId="0" borderId="16" xfId="0" applyNumberFormat="1" applyFont="1" applyFill="1" applyBorder="1" applyAlignment="1">
      <alignment horizontal="right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33" borderId="15" xfId="55" applyFont="1" applyFill="1" applyBorder="1" applyAlignment="1">
      <alignment horizontal="center" vertical="center" wrapText="1"/>
      <protection/>
    </xf>
    <xf numFmtId="44" fontId="12" fillId="34" borderId="15" xfId="0" applyNumberFormat="1" applyFont="1" applyFill="1" applyBorder="1" applyAlignment="1">
      <alignment horizontal="right" vertical="center" wrapText="1"/>
    </xf>
    <xf numFmtId="44" fontId="12" fillId="34" borderId="16" xfId="0" applyNumberFormat="1" applyFont="1" applyFill="1" applyBorder="1" applyAlignment="1">
      <alignment horizontal="right" vertical="center" wrapText="1"/>
    </xf>
    <xf numFmtId="44" fontId="12" fillId="0" borderId="17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44" fontId="12" fillId="34" borderId="17" xfId="0" applyNumberFormat="1" applyFont="1" applyFill="1" applyBorder="1" applyAlignment="1">
      <alignment horizontal="right" vertical="center" wrapText="1"/>
    </xf>
    <xf numFmtId="44" fontId="12" fillId="34" borderId="18" xfId="0" applyNumberFormat="1" applyFont="1" applyFill="1" applyBorder="1" applyAlignment="1">
      <alignment horizontal="right" vertical="center" wrapText="1"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3" fontId="10" fillId="35" borderId="0" xfId="59" applyNumberFormat="1" applyFont="1" applyFill="1" applyAlignment="1">
      <alignment horizontal="right" vertical="center"/>
      <protection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5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5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11" fillId="0" borderId="0" xfId="0" applyFont="1" applyAlignment="1">
      <alignment horizontal="center" vertical="justify" wrapText="1"/>
    </xf>
    <xf numFmtId="3" fontId="14" fillId="0" borderId="15" xfId="59" applyNumberFormat="1" applyFont="1" applyFill="1" applyBorder="1" applyAlignment="1" applyProtection="1">
      <alignment horizontal="center" vertical="center" wrapText="1"/>
      <protection/>
    </xf>
    <xf numFmtId="3" fontId="14" fillId="0" borderId="15" xfId="55" applyNumberFormat="1" applyFont="1" applyFill="1" applyBorder="1" applyAlignment="1" applyProtection="1">
      <alignment horizontal="center" vertical="center" wrapText="1"/>
      <protection/>
    </xf>
    <xf numFmtId="1" fontId="14" fillId="0" borderId="15" xfId="59" applyNumberFormat="1" applyFont="1" applyFill="1" applyBorder="1" applyAlignment="1" applyProtection="1">
      <alignment horizontal="center" vertical="center" wrapText="1"/>
      <protection/>
    </xf>
    <xf numFmtId="4" fontId="14" fillId="0" borderId="15" xfId="55" applyNumberFormat="1" applyFont="1" applyFill="1" applyBorder="1" applyAlignment="1" applyProtection="1">
      <alignment horizontal="center" vertical="center" wrapText="1"/>
      <protection/>
    </xf>
    <xf numFmtId="3" fontId="14" fillId="0" borderId="15" xfId="55" applyNumberFormat="1" applyFont="1" applyFill="1" applyBorder="1" applyAlignment="1" applyProtection="1">
      <alignment horizontal="center" vertical="center" wrapText="1"/>
      <protection/>
    </xf>
    <xf numFmtId="4" fontId="14" fillId="0" borderId="15" xfId="55" applyNumberFormat="1" applyFont="1" applyFill="1" applyBorder="1" applyAlignment="1" applyProtection="1">
      <alignment horizontal="center" vertical="center" wrapText="1"/>
      <protection/>
    </xf>
    <xf numFmtId="0" fontId="14" fillId="0" borderId="19" xfId="59" applyFont="1" applyFill="1" applyBorder="1" applyAlignment="1" applyProtection="1">
      <alignment horizontal="center" vertical="center" wrapText="1"/>
      <protection/>
    </xf>
    <xf numFmtId="0" fontId="14" fillId="0" borderId="15" xfId="59" applyFont="1" applyFill="1" applyBorder="1" applyAlignment="1" applyProtection="1">
      <alignment horizontal="center" vertical="center" wrapText="1"/>
      <protection/>
    </xf>
    <xf numFmtId="3" fontId="14" fillId="0" borderId="15" xfId="55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49" fontId="15" fillId="33" borderId="20" xfId="55" applyNumberFormat="1" applyFont="1" applyFill="1" applyBorder="1" applyAlignment="1">
      <alignment horizontal="center" vertical="center"/>
      <protection/>
    </xf>
    <xf numFmtId="49" fontId="15" fillId="33" borderId="21" xfId="55" applyNumberFormat="1" applyFont="1" applyFill="1" applyBorder="1" applyAlignment="1">
      <alignment horizontal="center" vertical="center"/>
      <protection/>
    </xf>
    <xf numFmtId="49" fontId="15" fillId="33" borderId="22" xfId="55" applyNumberFormat="1" applyFont="1" applyFill="1" applyBorder="1" applyAlignment="1">
      <alignment horizontal="center" vertical="center"/>
      <protection/>
    </xf>
    <xf numFmtId="0" fontId="15" fillId="33" borderId="17" xfId="55" applyFont="1" applyFill="1" applyBorder="1" applyAlignment="1">
      <alignment horizontal="center" vertical="center" wrapText="1"/>
      <protection/>
    </xf>
    <xf numFmtId="0" fontId="15" fillId="33" borderId="23" xfId="55" applyFont="1" applyFill="1" applyBorder="1" applyAlignment="1">
      <alignment horizontal="center" vertical="center" wrapText="1"/>
      <protection/>
    </xf>
    <xf numFmtId="0" fontId="15" fillId="33" borderId="24" xfId="55" applyFont="1" applyFill="1" applyBorder="1" applyAlignment="1">
      <alignment horizontal="center" vertical="center" wrapText="1"/>
      <protection/>
    </xf>
    <xf numFmtId="3" fontId="14" fillId="33" borderId="17" xfId="55" applyNumberFormat="1" applyFont="1" applyFill="1" applyBorder="1" applyAlignment="1">
      <alignment horizontal="center" vertical="center" wrapText="1"/>
      <protection/>
    </xf>
    <xf numFmtId="3" fontId="14" fillId="33" borderId="23" xfId="55" applyNumberFormat="1" applyFont="1" applyFill="1" applyBorder="1" applyAlignment="1">
      <alignment horizontal="center" vertical="center" wrapText="1"/>
      <protection/>
    </xf>
    <xf numFmtId="3" fontId="14" fillId="33" borderId="24" xfId="55" applyNumberFormat="1" applyFont="1" applyFill="1" applyBorder="1" applyAlignment="1">
      <alignment horizontal="center" vertical="center" wrapText="1"/>
      <protection/>
    </xf>
    <xf numFmtId="166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justify" wrapText="1"/>
    </xf>
    <xf numFmtId="0" fontId="19" fillId="0" borderId="10" xfId="0" applyFont="1" applyBorder="1" applyAlignment="1">
      <alignment horizontal="center"/>
    </xf>
    <xf numFmtId="44" fontId="12" fillId="36" borderId="15" xfId="0" applyNumberFormat="1" applyFont="1" applyFill="1" applyBorder="1" applyAlignment="1">
      <alignment horizontal="center" vertical="center" wrapText="1"/>
    </xf>
    <xf numFmtId="44" fontId="12" fillId="36" borderId="16" xfId="0" applyNumberFormat="1" applyFont="1" applyFill="1" applyBorder="1" applyAlignment="1">
      <alignment horizontal="center" vertical="center" wrapText="1"/>
    </xf>
    <xf numFmtId="49" fontId="18" fillId="34" borderId="25" xfId="55" applyNumberFormat="1" applyFont="1" applyFill="1" applyBorder="1" applyAlignment="1">
      <alignment horizontal="right" vertical="center" wrapText="1"/>
      <protection/>
    </xf>
    <xf numFmtId="49" fontId="18" fillId="34" borderId="26" xfId="55" applyNumberFormat="1" applyFont="1" applyFill="1" applyBorder="1" applyAlignment="1">
      <alignment horizontal="right" vertical="center" wrapText="1"/>
      <protection/>
    </xf>
    <xf numFmtId="49" fontId="18" fillId="34" borderId="19" xfId="55" applyNumberFormat="1" applyFont="1" applyFill="1" applyBorder="1" applyAlignment="1">
      <alignment horizontal="right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44" fontId="12" fillId="0" borderId="28" xfId="0" applyNumberFormat="1" applyFont="1" applyFill="1" applyBorder="1" applyAlignment="1">
      <alignment horizontal="center" vertical="center" wrapText="1"/>
    </xf>
    <xf numFmtId="44" fontId="12" fillId="0" borderId="29" xfId="0" applyNumberFormat="1" applyFont="1" applyFill="1" applyBorder="1" applyAlignment="1">
      <alignment horizontal="center" vertical="center" wrapText="1"/>
    </xf>
    <xf numFmtId="44" fontId="12" fillId="0" borderId="30" xfId="0" applyNumberFormat="1" applyFont="1" applyFill="1" applyBorder="1" applyAlignment="1">
      <alignment horizontal="center" vertical="center" wrapText="1"/>
    </xf>
    <xf numFmtId="44" fontId="12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32" xfId="59" applyFont="1" applyFill="1" applyBorder="1" applyAlignment="1">
      <alignment horizontal="right" vertical="center" wrapText="1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0" fontId="13" fillId="0" borderId="33" xfId="59" applyFont="1" applyFill="1" applyBorder="1" applyAlignment="1">
      <alignment horizontal="right" vertical="center" wrapText="1"/>
      <protection/>
    </xf>
    <xf numFmtId="0" fontId="13" fillId="0" borderId="34" xfId="59" applyFont="1" applyFill="1" applyBorder="1" applyAlignment="1">
      <alignment horizontal="right" vertical="center" wrapText="1"/>
      <protection/>
    </xf>
    <xf numFmtId="0" fontId="13" fillId="0" borderId="35" xfId="59" applyFont="1" applyFill="1" applyBorder="1" applyAlignment="1">
      <alignment horizontal="right" vertical="center" wrapText="1"/>
      <protection/>
    </xf>
    <xf numFmtId="0" fontId="13" fillId="0" borderId="36" xfId="59" applyFont="1" applyFill="1" applyBorder="1" applyAlignment="1">
      <alignment horizontal="right" vertical="center" wrapText="1"/>
      <protection/>
    </xf>
    <xf numFmtId="0" fontId="13" fillId="0" borderId="37" xfId="59" applyFont="1" applyFill="1" applyBorder="1" applyAlignment="1">
      <alignment horizontal="right" vertical="center" wrapText="1"/>
      <protection/>
    </xf>
    <xf numFmtId="0" fontId="13" fillId="0" borderId="38" xfId="59" applyFont="1" applyFill="1" applyBorder="1" applyAlignment="1">
      <alignment horizontal="right" vertical="center" wrapText="1"/>
      <protection/>
    </xf>
    <xf numFmtId="0" fontId="13" fillId="0" borderId="39" xfId="59" applyFont="1" applyFill="1" applyBorder="1" applyAlignment="1">
      <alignment horizontal="right" vertical="center" wrapText="1"/>
      <protection/>
    </xf>
    <xf numFmtId="44" fontId="12" fillId="0" borderId="40" xfId="0" applyNumberFormat="1" applyFont="1" applyFill="1" applyBorder="1" applyAlignment="1">
      <alignment horizontal="center" vertical="center" wrapText="1"/>
    </xf>
    <xf numFmtId="44" fontId="12" fillId="0" borderId="4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top"/>
    </xf>
    <xf numFmtId="44" fontId="12" fillId="33" borderId="17" xfId="0" applyNumberFormat="1" applyFont="1" applyFill="1" applyBorder="1" applyAlignment="1">
      <alignment horizontal="right" vertical="center" wrapText="1"/>
    </xf>
    <xf numFmtId="0" fontId="0" fillId="33" borderId="23" xfId="0" applyFill="1" applyBorder="1" applyAlignment="1">
      <alignment horizontal="right" vertical="center" wrapText="1"/>
    </xf>
    <xf numFmtId="0" fontId="0" fillId="33" borderId="24" xfId="0" applyFill="1" applyBorder="1" applyAlignment="1">
      <alignment horizontal="right" vertical="center" wrapText="1"/>
    </xf>
    <xf numFmtId="44" fontId="12" fillId="37" borderId="42" xfId="0" applyNumberFormat="1" applyFont="1" applyFill="1" applyBorder="1" applyAlignment="1">
      <alignment horizontal="center" vertical="center" wrapText="1"/>
    </xf>
    <xf numFmtId="44" fontId="12" fillId="37" borderId="43" xfId="0" applyNumberFormat="1" applyFont="1" applyFill="1" applyBorder="1" applyAlignment="1">
      <alignment horizontal="center" vertical="center" wrapText="1"/>
    </xf>
    <xf numFmtId="44" fontId="12" fillId="37" borderId="40" xfId="0" applyNumberFormat="1" applyFont="1" applyFill="1" applyBorder="1" applyAlignment="1">
      <alignment horizontal="center" vertical="center" wrapText="1"/>
    </xf>
    <xf numFmtId="44" fontId="12" fillId="37" borderId="41" xfId="0" applyNumberFormat="1" applyFont="1" applyFill="1" applyBorder="1" applyAlignment="1">
      <alignment horizontal="center" vertical="center" wrapText="1"/>
    </xf>
    <xf numFmtId="44" fontId="12" fillId="37" borderId="44" xfId="0" applyNumberFormat="1" applyFont="1" applyFill="1" applyBorder="1" applyAlignment="1">
      <alignment horizontal="center" vertical="center" wrapText="1"/>
    </xf>
    <xf numFmtId="44" fontId="12" fillId="37" borderId="4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80" zoomScaleNormal="80" zoomScalePageLayoutView="60" workbookViewId="0" topLeftCell="A4">
      <pane ySplit="10" topLeftCell="A14" activePane="bottomLeft" state="frozen"/>
      <selection pane="topLeft" activeCell="A4" sqref="A4"/>
      <selection pane="bottomLeft" activeCell="R18" sqref="R18"/>
    </sheetView>
  </sheetViews>
  <sheetFormatPr defaultColWidth="9.00390625" defaultRowHeight="15"/>
  <cols>
    <col min="1" max="1" width="6.8515625" style="1" customWidth="1"/>
    <col min="2" max="2" width="21.00390625" style="30" customWidth="1"/>
    <col min="3" max="3" width="13.28125" style="9" customWidth="1"/>
    <col min="4" max="4" width="24.7109375" style="1" customWidth="1"/>
    <col min="5" max="5" width="19.7109375" style="1" customWidth="1"/>
    <col min="6" max="6" width="18.140625" style="9" customWidth="1"/>
    <col min="7" max="7" width="17.421875" style="1" customWidth="1"/>
    <col min="8" max="8" width="15.28125" style="10" customWidth="1"/>
    <col min="9" max="9" width="13.00390625" style="11" customWidth="1"/>
    <col min="10" max="10" width="15.57421875" style="12" customWidth="1"/>
    <col min="11" max="11" width="24.140625" style="12" customWidth="1"/>
    <col min="12" max="12" width="23.421875" style="12" customWidth="1"/>
    <col min="13" max="13" width="22.57421875" style="12" customWidth="1"/>
    <col min="14" max="14" width="9.00390625" style="8" hidden="1" customWidth="1"/>
    <col min="15" max="15" width="9.00390625" style="8" customWidth="1"/>
    <col min="16" max="16384" width="9.00390625" style="8" customWidth="1"/>
  </cols>
  <sheetData>
    <row r="1" spans="1:13" s="42" customFormat="1" ht="15.75" customHeight="1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42" customFormat="1" ht="12.75" customHeight="1">
      <c r="A2" s="43"/>
      <c r="B2" s="44"/>
      <c r="C2" s="45"/>
      <c r="D2" s="43"/>
      <c r="E2" s="43"/>
      <c r="F2" s="45"/>
      <c r="G2" s="43"/>
      <c r="H2" s="46"/>
      <c r="I2" s="47"/>
      <c r="J2" s="48"/>
      <c r="K2" s="48"/>
      <c r="L2" s="48"/>
      <c r="M2" s="48"/>
    </row>
    <row r="3" spans="1:13" s="42" customFormat="1" ht="12.75" customHeight="1">
      <c r="A3" s="107" t="s">
        <v>73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2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2.75" customHeight="1">
      <c r="A5" s="13"/>
      <c r="C5" s="14"/>
      <c r="D5" s="15"/>
      <c r="E5" s="15"/>
      <c r="F5" s="14"/>
      <c r="G5" s="15"/>
      <c r="H5" s="13"/>
      <c r="I5" s="13"/>
      <c r="J5" s="13"/>
      <c r="K5" s="13"/>
      <c r="L5" s="13"/>
      <c r="M5" s="13"/>
    </row>
    <row r="6" spans="1:13" ht="12.75" customHeight="1">
      <c r="A6" s="108" t="s">
        <v>0</v>
      </c>
      <c r="B6" s="108"/>
      <c r="C6" s="108"/>
      <c r="D6" s="108"/>
      <c r="E6" s="15"/>
      <c r="F6" s="14"/>
      <c r="G6" s="15"/>
      <c r="H6" s="13"/>
      <c r="I6" s="13"/>
      <c r="K6" s="108" t="s">
        <v>3</v>
      </c>
      <c r="L6" s="108"/>
      <c r="M6" s="108"/>
    </row>
    <row r="7" spans="1:13" ht="26.25" customHeight="1">
      <c r="A7" s="5"/>
      <c r="B7" s="6"/>
      <c r="C7" s="6"/>
      <c r="D7" s="7"/>
      <c r="E7" s="15"/>
      <c r="F7" s="14"/>
      <c r="G7" s="15"/>
      <c r="H7" s="13"/>
      <c r="I7" s="13"/>
      <c r="J7" s="16"/>
      <c r="K7" s="5"/>
      <c r="L7" s="5"/>
      <c r="M7" s="5"/>
    </row>
    <row r="8" spans="1:13" ht="12.75" customHeight="1">
      <c r="A8" s="109" t="s">
        <v>1</v>
      </c>
      <c r="B8" s="109"/>
      <c r="C8" s="109"/>
      <c r="D8" s="109"/>
      <c r="E8" s="15"/>
      <c r="F8" s="14"/>
      <c r="G8" s="15"/>
      <c r="H8" s="13"/>
      <c r="I8" s="13"/>
      <c r="J8" s="13"/>
      <c r="K8" s="109" t="s">
        <v>4</v>
      </c>
      <c r="L8" s="109"/>
      <c r="M8" s="109"/>
    </row>
    <row r="9" spans="1:13" ht="30" customHeight="1">
      <c r="A9" s="5"/>
      <c r="B9" s="6"/>
      <c r="C9" s="6"/>
      <c r="D9" s="7"/>
      <c r="E9" s="15"/>
      <c r="F9" s="14"/>
      <c r="G9" s="15"/>
      <c r="H9" s="13"/>
      <c r="I9" s="13"/>
      <c r="J9" s="13"/>
      <c r="K9" s="5"/>
      <c r="L9" s="5"/>
      <c r="M9" s="5"/>
    </row>
    <row r="10" spans="1:13" ht="12.75" customHeight="1">
      <c r="A10" s="109" t="s">
        <v>2</v>
      </c>
      <c r="B10" s="109"/>
      <c r="C10" s="109"/>
      <c r="D10" s="109"/>
      <c r="E10" s="15"/>
      <c r="F10" s="14"/>
      <c r="G10" s="15"/>
      <c r="H10" s="13"/>
      <c r="I10" s="13"/>
      <c r="J10" s="13"/>
      <c r="K10" s="109" t="s">
        <v>5</v>
      </c>
      <c r="L10" s="109"/>
      <c r="M10" s="109"/>
    </row>
    <row r="11" spans="1:14" ht="27.75" customHeight="1">
      <c r="A11" s="5"/>
      <c r="B11" s="6"/>
      <c r="C11" s="6"/>
      <c r="D11" s="7"/>
      <c r="E11" s="15"/>
      <c r="F11" s="14"/>
      <c r="G11" s="15"/>
      <c r="H11" s="13"/>
      <c r="I11" s="13"/>
      <c r="J11" s="13"/>
      <c r="K11" s="17"/>
      <c r="L11" s="17"/>
      <c r="M11" s="17"/>
      <c r="N11" s="17"/>
    </row>
    <row r="12" spans="1:13" s="21" customFormat="1" ht="20.25" customHeight="1" thickBot="1">
      <c r="A12" s="18"/>
      <c r="B12" s="31"/>
      <c r="C12" s="19"/>
      <c r="D12" s="18"/>
      <c r="E12" s="18"/>
      <c r="F12" s="19"/>
      <c r="G12" s="18"/>
      <c r="H12" s="18"/>
      <c r="I12" s="18"/>
      <c r="J12" s="20"/>
      <c r="K12" s="20"/>
      <c r="L12" s="20"/>
      <c r="M12" s="20"/>
    </row>
    <row r="13" spans="1:13" s="21" customFormat="1" ht="46.5" customHeight="1">
      <c r="A13" s="23" t="s">
        <v>6</v>
      </c>
      <c r="B13" s="24" t="s">
        <v>19</v>
      </c>
      <c r="C13" s="28" t="s">
        <v>18</v>
      </c>
      <c r="D13" s="34" t="s">
        <v>20</v>
      </c>
      <c r="E13" s="24" t="s">
        <v>21</v>
      </c>
      <c r="F13" s="24" t="s">
        <v>7</v>
      </c>
      <c r="G13" s="29" t="s">
        <v>22</v>
      </c>
      <c r="H13" s="24" t="s">
        <v>8</v>
      </c>
      <c r="I13" s="25" t="s">
        <v>9</v>
      </c>
      <c r="J13" s="24" t="s">
        <v>10</v>
      </c>
      <c r="K13" s="26" t="s">
        <v>11</v>
      </c>
      <c r="L13" s="26" t="s">
        <v>12</v>
      </c>
      <c r="M13" s="27" t="s">
        <v>13</v>
      </c>
    </row>
    <row r="14" spans="1:14" ht="34.5" customHeight="1">
      <c r="A14" s="75">
        <v>1</v>
      </c>
      <c r="B14" s="76" t="s">
        <v>53</v>
      </c>
      <c r="C14" s="38"/>
      <c r="D14" s="33"/>
      <c r="E14" s="32"/>
      <c r="F14" s="33"/>
      <c r="G14" s="79" t="s">
        <v>62</v>
      </c>
      <c r="H14" s="76" t="s">
        <v>36</v>
      </c>
      <c r="I14" s="83">
        <v>18000</v>
      </c>
      <c r="J14" s="36"/>
      <c r="K14" s="37">
        <f aca="true" t="shared" si="0" ref="K14:K32">I14*J14</f>
        <v>0</v>
      </c>
      <c r="L14" s="37">
        <f aca="true" t="shared" si="1" ref="L14:L22">K14*N14</f>
        <v>0</v>
      </c>
      <c r="M14" s="39">
        <f aca="true" t="shared" si="2" ref="M14:M22">SUM(K14,L14)</f>
        <v>0</v>
      </c>
      <c r="N14" s="22">
        <v>0.1</v>
      </c>
    </row>
    <row r="15" spans="1:14" ht="34.5" customHeight="1">
      <c r="A15" s="75">
        <v>2</v>
      </c>
      <c r="B15" s="76" t="s">
        <v>54</v>
      </c>
      <c r="C15" s="38"/>
      <c r="D15" s="33"/>
      <c r="E15" s="32"/>
      <c r="F15" s="33"/>
      <c r="G15" s="79" t="s">
        <v>63</v>
      </c>
      <c r="H15" s="76" t="s">
        <v>36</v>
      </c>
      <c r="I15" s="83">
        <v>20000</v>
      </c>
      <c r="J15" s="36"/>
      <c r="K15" s="37">
        <f t="shared" si="0"/>
        <v>0</v>
      </c>
      <c r="L15" s="37">
        <f t="shared" si="1"/>
        <v>0</v>
      </c>
      <c r="M15" s="39">
        <f t="shared" si="2"/>
        <v>0</v>
      </c>
      <c r="N15" s="22">
        <v>0.1</v>
      </c>
    </row>
    <row r="16" spans="1:14" ht="90.75" customHeight="1">
      <c r="A16" s="75">
        <v>3</v>
      </c>
      <c r="B16" s="76" t="s">
        <v>55</v>
      </c>
      <c r="C16" s="35"/>
      <c r="D16" s="33"/>
      <c r="E16" s="33"/>
      <c r="F16" s="33"/>
      <c r="G16" s="79" t="s">
        <v>64</v>
      </c>
      <c r="H16" s="76" t="s">
        <v>65</v>
      </c>
      <c r="I16" s="83">
        <v>400</v>
      </c>
      <c r="J16" s="36"/>
      <c r="K16" s="37">
        <f t="shared" si="0"/>
        <v>0</v>
      </c>
      <c r="L16" s="37">
        <f t="shared" si="1"/>
        <v>0</v>
      </c>
      <c r="M16" s="39">
        <f t="shared" si="2"/>
        <v>0</v>
      </c>
      <c r="N16" s="22">
        <v>0.1</v>
      </c>
    </row>
    <row r="17" spans="1:14" ht="34.5" customHeight="1">
      <c r="A17" s="75">
        <v>4</v>
      </c>
      <c r="B17" s="76" t="s">
        <v>56</v>
      </c>
      <c r="C17" s="38"/>
      <c r="D17" s="33"/>
      <c r="E17" s="32"/>
      <c r="F17" s="33"/>
      <c r="G17" s="79" t="s">
        <v>32</v>
      </c>
      <c r="H17" s="76" t="s">
        <v>30</v>
      </c>
      <c r="I17" s="83">
        <v>2500</v>
      </c>
      <c r="J17" s="36"/>
      <c r="K17" s="37">
        <f t="shared" si="0"/>
        <v>0</v>
      </c>
      <c r="L17" s="37">
        <f t="shared" si="1"/>
        <v>0</v>
      </c>
      <c r="M17" s="39">
        <f t="shared" si="2"/>
        <v>0</v>
      </c>
      <c r="N17" s="22">
        <v>0.1</v>
      </c>
    </row>
    <row r="18" spans="1:14" ht="34.5" customHeight="1">
      <c r="A18" s="75">
        <v>5</v>
      </c>
      <c r="B18" s="76" t="s">
        <v>57</v>
      </c>
      <c r="C18" s="38"/>
      <c r="D18" s="33"/>
      <c r="E18" s="32"/>
      <c r="F18" s="33"/>
      <c r="G18" s="79" t="s">
        <v>29</v>
      </c>
      <c r="H18" s="76" t="s">
        <v>30</v>
      </c>
      <c r="I18" s="83">
        <v>1100</v>
      </c>
      <c r="J18" s="36"/>
      <c r="K18" s="37">
        <f t="shared" si="0"/>
        <v>0</v>
      </c>
      <c r="L18" s="52">
        <f t="shared" si="1"/>
        <v>0</v>
      </c>
      <c r="M18" s="53">
        <f t="shared" si="2"/>
        <v>0</v>
      </c>
      <c r="N18" s="22">
        <v>0.1</v>
      </c>
    </row>
    <row r="19" spans="1:14" ht="34.5" customHeight="1">
      <c r="A19" s="75">
        <v>6</v>
      </c>
      <c r="B19" s="76" t="s">
        <v>58</v>
      </c>
      <c r="C19" s="38"/>
      <c r="D19" s="33"/>
      <c r="E19" s="32"/>
      <c r="F19" s="33"/>
      <c r="G19" s="79" t="s">
        <v>31</v>
      </c>
      <c r="H19" s="76" t="s">
        <v>30</v>
      </c>
      <c r="I19" s="83">
        <v>15000</v>
      </c>
      <c r="J19" s="36"/>
      <c r="K19" s="37">
        <f t="shared" si="0"/>
        <v>0</v>
      </c>
      <c r="L19" s="37">
        <f t="shared" si="1"/>
        <v>0</v>
      </c>
      <c r="M19" s="39">
        <f t="shared" si="2"/>
        <v>0</v>
      </c>
      <c r="N19" s="22">
        <v>0.1</v>
      </c>
    </row>
    <row r="20" spans="1:14" ht="34.5" customHeight="1">
      <c r="A20" s="77">
        <v>7</v>
      </c>
      <c r="B20" s="78" t="s">
        <v>59</v>
      </c>
      <c r="C20" s="35"/>
      <c r="D20" s="33"/>
      <c r="E20" s="33"/>
      <c r="F20" s="33"/>
      <c r="G20" s="80" t="s">
        <v>34</v>
      </c>
      <c r="H20" s="78" t="s">
        <v>66</v>
      </c>
      <c r="I20" s="83">
        <v>500</v>
      </c>
      <c r="J20" s="36"/>
      <c r="K20" s="37">
        <f t="shared" si="0"/>
        <v>0</v>
      </c>
      <c r="L20" s="52">
        <f t="shared" si="1"/>
        <v>0</v>
      </c>
      <c r="M20" s="53">
        <f t="shared" si="2"/>
        <v>0</v>
      </c>
      <c r="N20" s="22">
        <v>0.1</v>
      </c>
    </row>
    <row r="21" spans="1:14" ht="34.5" customHeight="1">
      <c r="A21" s="77">
        <v>8</v>
      </c>
      <c r="B21" s="78" t="s">
        <v>60</v>
      </c>
      <c r="C21" s="35"/>
      <c r="D21" s="33"/>
      <c r="E21" s="33"/>
      <c r="F21" s="33"/>
      <c r="G21" s="80" t="s">
        <v>34</v>
      </c>
      <c r="H21" s="78" t="s">
        <v>30</v>
      </c>
      <c r="I21" s="83">
        <v>750</v>
      </c>
      <c r="J21" s="36"/>
      <c r="K21" s="37">
        <f t="shared" si="0"/>
        <v>0</v>
      </c>
      <c r="L21" s="37">
        <f t="shared" si="1"/>
        <v>0</v>
      </c>
      <c r="M21" s="39">
        <f t="shared" si="2"/>
        <v>0</v>
      </c>
      <c r="N21" s="22">
        <v>0.1</v>
      </c>
    </row>
    <row r="22" spans="1:14" ht="34.5" customHeight="1">
      <c r="A22" s="77">
        <v>9</v>
      </c>
      <c r="B22" s="78" t="s">
        <v>61</v>
      </c>
      <c r="C22" s="35"/>
      <c r="D22" s="33"/>
      <c r="E22" s="33"/>
      <c r="F22" s="33"/>
      <c r="G22" s="80" t="s">
        <v>29</v>
      </c>
      <c r="H22" s="78" t="s">
        <v>30</v>
      </c>
      <c r="I22" s="83">
        <v>300</v>
      </c>
      <c r="J22" s="36"/>
      <c r="K22" s="37">
        <f t="shared" si="0"/>
        <v>0</v>
      </c>
      <c r="L22" s="52">
        <f t="shared" si="1"/>
        <v>0</v>
      </c>
      <c r="M22" s="53">
        <f t="shared" si="2"/>
        <v>0</v>
      </c>
      <c r="N22" s="22">
        <v>0.1</v>
      </c>
    </row>
    <row r="23" spans="1:14" ht="34.5" customHeight="1">
      <c r="A23" s="86" t="s">
        <v>24</v>
      </c>
      <c r="B23" s="89" t="s">
        <v>27</v>
      </c>
      <c r="C23" s="35"/>
      <c r="D23" s="33"/>
      <c r="E23" s="33"/>
      <c r="F23" s="33"/>
      <c r="G23" s="49" t="s">
        <v>35</v>
      </c>
      <c r="H23" s="49" t="s">
        <v>30</v>
      </c>
      <c r="I23" s="83">
        <v>250</v>
      </c>
      <c r="J23" s="36"/>
      <c r="K23" s="37">
        <f t="shared" si="0"/>
        <v>0</v>
      </c>
      <c r="L23" s="100"/>
      <c r="M23" s="101"/>
      <c r="N23" s="22">
        <v>0.1</v>
      </c>
    </row>
    <row r="24" spans="1:14" ht="34.5" customHeight="1">
      <c r="A24" s="87"/>
      <c r="B24" s="90"/>
      <c r="C24" s="38"/>
      <c r="D24" s="33"/>
      <c r="E24" s="32"/>
      <c r="F24" s="33"/>
      <c r="G24" s="49" t="s">
        <v>32</v>
      </c>
      <c r="H24" s="49" t="s">
        <v>30</v>
      </c>
      <c r="I24" s="83">
        <v>400</v>
      </c>
      <c r="J24" s="36"/>
      <c r="K24" s="37">
        <f t="shared" si="0"/>
        <v>0</v>
      </c>
      <c r="L24" s="100"/>
      <c r="M24" s="101"/>
      <c r="N24" s="22">
        <v>0.1</v>
      </c>
    </row>
    <row r="25" spans="1:14" ht="34.5" customHeight="1">
      <c r="A25" s="88"/>
      <c r="B25" s="91"/>
      <c r="C25" s="102" t="s">
        <v>51</v>
      </c>
      <c r="D25" s="103"/>
      <c r="E25" s="103"/>
      <c r="F25" s="103"/>
      <c r="G25" s="103"/>
      <c r="H25" s="103"/>
      <c r="I25" s="103"/>
      <c r="J25" s="104"/>
      <c r="K25" s="50">
        <f>K23+K24</f>
        <v>0</v>
      </c>
      <c r="L25" s="50">
        <f>K25*N25</f>
        <v>0</v>
      </c>
      <c r="M25" s="51">
        <f>L25+K25</f>
        <v>0</v>
      </c>
      <c r="N25" s="22">
        <v>0.1</v>
      </c>
    </row>
    <row r="26" spans="1:14" ht="34.5" customHeight="1">
      <c r="A26" s="86" t="s">
        <v>25</v>
      </c>
      <c r="B26" s="89" t="s">
        <v>28</v>
      </c>
      <c r="C26" s="38"/>
      <c r="D26" s="33"/>
      <c r="E26" s="32"/>
      <c r="F26" s="33"/>
      <c r="G26" s="80" t="s">
        <v>35</v>
      </c>
      <c r="H26" s="78" t="s">
        <v>30</v>
      </c>
      <c r="I26" s="83">
        <v>3500</v>
      </c>
      <c r="J26" s="36"/>
      <c r="K26" s="37">
        <f t="shared" si="0"/>
        <v>0</v>
      </c>
      <c r="L26" s="100"/>
      <c r="M26" s="101"/>
      <c r="N26" s="22">
        <v>0.1</v>
      </c>
    </row>
    <row r="27" spans="1:14" ht="34.5" customHeight="1">
      <c r="A27" s="87"/>
      <c r="B27" s="90"/>
      <c r="C27" s="38"/>
      <c r="D27" s="33"/>
      <c r="E27" s="32"/>
      <c r="F27" s="33"/>
      <c r="G27" s="80" t="s">
        <v>32</v>
      </c>
      <c r="H27" s="78" t="s">
        <v>30</v>
      </c>
      <c r="I27" s="83">
        <v>5000</v>
      </c>
      <c r="J27" s="36"/>
      <c r="K27" s="37">
        <f t="shared" si="0"/>
        <v>0</v>
      </c>
      <c r="L27" s="100"/>
      <c r="M27" s="101"/>
      <c r="N27" s="22">
        <v>0.1</v>
      </c>
    </row>
    <row r="28" spans="1:14" ht="34.5" customHeight="1">
      <c r="A28" s="88"/>
      <c r="B28" s="91"/>
      <c r="C28" s="102" t="s">
        <v>71</v>
      </c>
      <c r="D28" s="103"/>
      <c r="E28" s="103"/>
      <c r="F28" s="103"/>
      <c r="G28" s="103"/>
      <c r="H28" s="103"/>
      <c r="I28" s="103"/>
      <c r="J28" s="104"/>
      <c r="K28" s="50">
        <f>K26+K27</f>
        <v>0</v>
      </c>
      <c r="L28" s="54">
        <f>K28*N28</f>
        <v>0</v>
      </c>
      <c r="M28" s="55">
        <f>L28+K28</f>
        <v>0</v>
      </c>
      <c r="N28" s="22">
        <v>0.1</v>
      </c>
    </row>
    <row r="29" spans="1:14" ht="34.5" customHeight="1">
      <c r="A29" s="86" t="s">
        <v>26</v>
      </c>
      <c r="B29" s="89" t="s">
        <v>67</v>
      </c>
      <c r="C29" s="35"/>
      <c r="D29" s="33"/>
      <c r="E29" s="33"/>
      <c r="F29" s="33"/>
      <c r="G29" s="81" t="s">
        <v>68</v>
      </c>
      <c r="H29" s="82" t="s">
        <v>23</v>
      </c>
      <c r="I29" s="92">
        <v>150000</v>
      </c>
      <c r="J29" s="95"/>
      <c r="K29" s="130">
        <f>I29*J29</f>
        <v>0</v>
      </c>
      <c r="L29" s="133"/>
      <c r="M29" s="134"/>
      <c r="N29" s="22">
        <v>0.1</v>
      </c>
    </row>
    <row r="30" spans="1:14" ht="34.5" customHeight="1">
      <c r="A30" s="87"/>
      <c r="B30" s="90"/>
      <c r="C30" s="35"/>
      <c r="D30" s="33"/>
      <c r="E30" s="33"/>
      <c r="F30" s="33"/>
      <c r="G30" s="81" t="s">
        <v>69</v>
      </c>
      <c r="H30" s="82" t="s">
        <v>23</v>
      </c>
      <c r="I30" s="93"/>
      <c r="J30" s="96"/>
      <c r="K30" s="131"/>
      <c r="L30" s="135"/>
      <c r="M30" s="136"/>
      <c r="N30" s="22"/>
    </row>
    <row r="31" spans="1:14" ht="34.5" customHeight="1">
      <c r="A31" s="87"/>
      <c r="B31" s="90"/>
      <c r="C31" s="35"/>
      <c r="D31" s="33"/>
      <c r="E31" s="33"/>
      <c r="F31" s="33"/>
      <c r="G31" s="81" t="s">
        <v>33</v>
      </c>
      <c r="H31" s="82" t="s">
        <v>23</v>
      </c>
      <c r="I31" s="93"/>
      <c r="J31" s="96"/>
      <c r="K31" s="131"/>
      <c r="L31" s="135"/>
      <c r="M31" s="136"/>
      <c r="N31" s="22">
        <v>0.1</v>
      </c>
    </row>
    <row r="32" spans="1:14" ht="34.5" customHeight="1">
      <c r="A32" s="87"/>
      <c r="B32" s="90"/>
      <c r="C32" s="35"/>
      <c r="D32" s="33"/>
      <c r="E32" s="33"/>
      <c r="F32" s="32"/>
      <c r="G32" s="81" t="s">
        <v>70</v>
      </c>
      <c r="H32" s="82" t="s">
        <v>23</v>
      </c>
      <c r="I32" s="94"/>
      <c r="J32" s="97"/>
      <c r="K32" s="132"/>
      <c r="L32" s="137"/>
      <c r="M32" s="138"/>
      <c r="N32" s="22">
        <v>0.1</v>
      </c>
    </row>
    <row r="33" spans="1:14" ht="34.5" customHeight="1">
      <c r="A33" s="88"/>
      <c r="B33" s="91"/>
      <c r="C33" s="102" t="s">
        <v>72</v>
      </c>
      <c r="D33" s="103"/>
      <c r="E33" s="103"/>
      <c r="F33" s="103"/>
      <c r="G33" s="103"/>
      <c r="H33" s="103"/>
      <c r="I33" s="103"/>
      <c r="J33" s="104"/>
      <c r="K33" s="50">
        <f>K29</f>
        <v>0</v>
      </c>
      <c r="L33" s="50">
        <f>K33*N33</f>
        <v>0</v>
      </c>
      <c r="M33" s="51">
        <f>L33+K33</f>
        <v>0</v>
      </c>
      <c r="N33" s="22">
        <v>0.1</v>
      </c>
    </row>
    <row r="34" spans="1:14" ht="30" customHeight="1" thickBot="1">
      <c r="A34" s="115" t="s">
        <v>14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L34" s="124">
        <f>K14+K15+K16+K17+K18+K19+K20+K21+K22+K25+K28+K33</f>
        <v>0</v>
      </c>
      <c r="M34" s="125"/>
      <c r="N34" s="22"/>
    </row>
    <row r="35" spans="1:14" ht="30" customHeight="1" thickBot="1">
      <c r="A35" s="118" t="s">
        <v>12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20"/>
      <c r="L35" s="110">
        <f>L14+L15+L16+L17+L18+L19+L20+L21+L22+L25+L28+L33</f>
        <v>0</v>
      </c>
      <c r="M35" s="111"/>
      <c r="N35" s="22"/>
    </row>
    <row r="36" spans="1:14" ht="30" customHeight="1" thickBot="1">
      <c r="A36" s="121" t="s">
        <v>15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3"/>
      <c r="L36" s="112">
        <f>M14+M15+M16+M17+M18+M19+M20+M21+M22+M25+M28+M33</f>
        <v>0</v>
      </c>
      <c r="M36" s="113"/>
      <c r="N36" s="22"/>
    </row>
    <row r="37" spans="1:14" s="58" customFormat="1" ht="1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57"/>
    </row>
    <row r="38" spans="1:14" s="58" customFormat="1" ht="30" customHeight="1">
      <c r="A38" s="105" t="s">
        <v>37</v>
      </c>
      <c r="B38" s="105"/>
      <c r="C38" s="105"/>
      <c r="D38" s="105"/>
      <c r="E38" s="105"/>
      <c r="F38" s="105"/>
      <c r="G38" s="56"/>
      <c r="H38" s="56"/>
      <c r="I38" s="56"/>
      <c r="J38" s="56"/>
      <c r="K38" s="56"/>
      <c r="L38" s="56"/>
      <c r="M38" s="57"/>
      <c r="N38" s="57"/>
    </row>
    <row r="39" spans="1:15" s="58" customFormat="1" ht="15">
      <c r="A39" s="1"/>
      <c r="B39" s="59"/>
      <c r="C39" s="59"/>
      <c r="D39" s="59"/>
      <c r="E39" s="59"/>
      <c r="F39" s="59"/>
      <c r="G39" s="4"/>
      <c r="H39" s="2"/>
      <c r="I39" s="2"/>
      <c r="J39" s="60"/>
      <c r="K39" s="98" t="s">
        <v>17</v>
      </c>
      <c r="L39" s="98"/>
      <c r="M39" s="98"/>
      <c r="N39" s="74"/>
      <c r="O39" s="74"/>
    </row>
    <row r="40" spans="1:15" s="65" customFormat="1" ht="15.75">
      <c r="A40" s="40" t="s">
        <v>38</v>
      </c>
      <c r="B40" s="40"/>
      <c r="C40" s="40"/>
      <c r="D40" s="41"/>
      <c r="E40" s="40"/>
      <c r="F40" s="61"/>
      <c r="G40" s="62"/>
      <c r="H40" s="3"/>
      <c r="I40" s="3"/>
      <c r="J40" s="63"/>
      <c r="K40" s="64"/>
      <c r="L40" s="84"/>
      <c r="M40" s="84"/>
      <c r="N40" s="84"/>
      <c r="O40" s="84"/>
    </row>
    <row r="41" spans="1:15" s="65" customFormat="1" ht="15.75" customHeight="1">
      <c r="A41" s="66"/>
      <c r="B41" s="67"/>
      <c r="C41" s="67"/>
      <c r="D41" s="67"/>
      <c r="E41" s="67"/>
      <c r="F41" s="67"/>
      <c r="G41" s="68"/>
      <c r="H41" s="69"/>
      <c r="I41" s="69"/>
      <c r="J41" s="70"/>
      <c r="K41" s="99"/>
      <c r="L41" s="99"/>
      <c r="M41" s="99"/>
      <c r="N41" s="85"/>
      <c r="O41" s="85"/>
    </row>
    <row r="42" spans="1:10" s="65" customFormat="1" ht="24" customHeight="1">
      <c r="A42" s="66"/>
      <c r="B42" s="71"/>
      <c r="C42" s="71"/>
      <c r="D42" s="71"/>
      <c r="E42" s="67"/>
      <c r="F42" s="67"/>
      <c r="G42" s="114" t="s">
        <v>16</v>
      </c>
      <c r="H42" s="114"/>
      <c r="I42" s="66"/>
      <c r="J42" s="70"/>
    </row>
    <row r="43" spans="1:10" s="65" customFormat="1" ht="15.75">
      <c r="A43" s="66"/>
      <c r="B43" s="71"/>
      <c r="C43" s="71"/>
      <c r="D43" s="71"/>
      <c r="E43" s="67"/>
      <c r="F43" s="67"/>
      <c r="G43" s="114"/>
      <c r="H43" s="114"/>
      <c r="I43" s="66"/>
      <c r="J43" s="70"/>
    </row>
    <row r="44" spans="1:14" s="65" customFormat="1" ht="15.75">
      <c r="A44" s="66"/>
      <c r="B44" s="71"/>
      <c r="C44" s="71"/>
      <c r="D44" s="71"/>
      <c r="E44" s="67"/>
      <c r="F44" s="67"/>
      <c r="G44" s="66"/>
      <c r="H44" s="66"/>
      <c r="I44" s="66"/>
      <c r="J44" s="70"/>
      <c r="K44" s="72"/>
      <c r="L44" s="72"/>
      <c r="M44" s="72"/>
      <c r="N44" s="72"/>
    </row>
  </sheetData>
  <sheetProtection deleteColumns="0" deleteRows="0"/>
  <mergeCells count="33">
    <mergeCell ref="K29:K32"/>
    <mergeCell ref="L29:M32"/>
    <mergeCell ref="L36:M36"/>
    <mergeCell ref="G42:H43"/>
    <mergeCell ref="A34:K34"/>
    <mergeCell ref="A35:K35"/>
    <mergeCell ref="A36:K36"/>
    <mergeCell ref="L34:M34"/>
    <mergeCell ref="A1:M1"/>
    <mergeCell ref="A3:M4"/>
    <mergeCell ref="A6:D6"/>
    <mergeCell ref="A8:D8"/>
    <mergeCell ref="A10:D10"/>
    <mergeCell ref="K6:M6"/>
    <mergeCell ref="K8:M8"/>
    <mergeCell ref="K10:M10"/>
    <mergeCell ref="B23:B25"/>
    <mergeCell ref="A23:A25"/>
    <mergeCell ref="B26:B28"/>
    <mergeCell ref="A26:A28"/>
    <mergeCell ref="L23:M24"/>
    <mergeCell ref="L26:M27"/>
    <mergeCell ref="C25:J25"/>
    <mergeCell ref="C28:J28"/>
    <mergeCell ref="A29:A33"/>
    <mergeCell ref="B29:B33"/>
    <mergeCell ref="I29:I32"/>
    <mergeCell ref="J29:J32"/>
    <mergeCell ref="K39:M39"/>
    <mergeCell ref="K41:M41"/>
    <mergeCell ref="C33:J33"/>
    <mergeCell ref="A38:F38"/>
    <mergeCell ref="L35:M35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&amp;CСтрана &amp;P од &amp;N</oddFooter>
  </headerFooter>
  <ignoredErrors>
    <ignoredError sqref="K25 K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14" ht="15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68.25" customHeight="1">
      <c r="A2" s="127" t="s">
        <v>40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32.25" customHeight="1">
      <c r="A4" s="128" t="s">
        <v>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72" customHeight="1">
      <c r="A6" s="127" t="s">
        <v>42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31.5" customHeight="1">
      <c r="A7" s="128" t="s">
        <v>43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15">
      <c r="A8" s="126" t="s">
        <v>44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5">
      <c r="A9" s="129" t="s">
        <v>45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73"/>
    </row>
    <row r="10" spans="1:14" ht="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39.75" customHeight="1">
      <c r="A11" s="127" t="s">
        <v>46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5">
      <c r="A12" s="128" t="s">
        <v>47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15">
      <c r="A13" s="126" t="s">
        <v>48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5">
      <c r="A14" s="126" t="s">
        <v>49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29.25" customHeight="1">
      <c r="A16" s="128" t="s">
        <v>50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4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</sheetData>
  <sheetProtection/>
  <mergeCells count="11">
    <mergeCell ref="A16:N16"/>
    <mergeCell ref="A9:M9"/>
    <mergeCell ref="A11:N11"/>
    <mergeCell ref="A12:N12"/>
    <mergeCell ref="A13:N13"/>
    <mergeCell ref="A14:N14"/>
    <mergeCell ref="A2:N2"/>
    <mergeCell ref="A4:N4"/>
    <mergeCell ref="A6:N6"/>
    <mergeCell ref="A7:N7"/>
    <mergeCell ref="A8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ana.milijic</cp:lastModifiedBy>
  <cp:lastPrinted>2015-01-06T11:22:44Z</cp:lastPrinted>
  <dcterms:created xsi:type="dcterms:W3CDTF">2013-07-24T11:49:32Z</dcterms:created>
  <dcterms:modified xsi:type="dcterms:W3CDTF">2015-01-06T11:24:08Z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