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oche d.o.o" sheetId="1" r:id="rId1"/>
    <sheet name="Obrazac KVI" sheetId="2" r:id="rId2"/>
  </sheets>
  <externalReferences>
    <externalReference r:id="rId5"/>
  </externalReference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<sst xmlns="http://schemas.openxmlformats.org/spreadsheetml/2006/main" count="99" uniqueCount="79">
  <si>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</si>
  <si>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</si>
  <si>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</si>
  <si>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</si>
  <si>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</si>
  <si>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</si>
  <si>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</si>
  <si>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</si>
  <si>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</si>
  <si>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</si>
  <si>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</si>
  <si>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</si>
  <si>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</si>
  <si>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</si>
  <si>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</si>
  <si>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</si>
  <si>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</si>
  <si>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</si>
  <si>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</si>
  <si>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</si>
  <si>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</si>
  <si>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</si>
  <si>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</si>
  <si>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</si>
  <si>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</si>
  <si>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</si>
  <si>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</si>
  <si>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</si>
  <si>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</si>
  <si>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</si>
  <si>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</si>
  <si>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</si>
  <si>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</si>
  <si>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</si>
  <si>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</si>
  <si>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</si>
  <si>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</si>
  <si>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</si>
  <si>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</si>
  <si>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</si>
  <si>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</si>
  <si>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koncentrat za rastvor za infuziju</t>
  </si>
  <si>
    <t>Назив добављача:  Roche d.o.o.</t>
  </si>
  <si>
    <t>Roche  d.o.o.</t>
  </si>
  <si>
    <t>fitomenadion (vitamin K1) 2 mg</t>
  </si>
  <si>
    <t>Konakion® MM</t>
  </si>
  <si>
    <t>F.HOFFMANN-LA ROCHE LTD, Švajcarska</t>
  </si>
  <si>
    <t>rastvor za injekciju</t>
  </si>
  <si>
    <t xml:space="preserve"> 2 mg/0,2 ml</t>
  </si>
  <si>
    <t>ampula</t>
  </si>
  <si>
    <t>fitomenadion (vitamin K1) 10 mg</t>
  </si>
  <si>
    <t>10 mg/1 ml</t>
  </si>
  <si>
    <t>sulfametoksazol, trimetoprim 400 mg + 80 mg</t>
  </si>
  <si>
    <t>Bactrim Roche™</t>
  </si>
  <si>
    <t>5 ml (400 mg + 80 mg)</t>
  </si>
  <si>
    <t>ganciklovir 500 mg</t>
  </si>
  <si>
    <t>Cymevene®</t>
  </si>
  <si>
    <t>prašak za rastvor za infuziju</t>
  </si>
  <si>
    <t>500 mg</t>
  </si>
  <si>
    <t>bočica</t>
  </si>
  <si>
    <t>enfuvirtid</t>
  </si>
  <si>
    <t>Fuzeon®</t>
  </si>
  <si>
    <t>prašak i rastvarač za rastvor za injekciju</t>
  </si>
  <si>
    <t>180 mg/2 ml</t>
  </si>
  <si>
    <t xml:space="preserve">interferon alfa 2a 3 Mi.j.                                                                                      </t>
  </si>
  <si>
    <t>Roferon® - A</t>
  </si>
  <si>
    <t>rastvor za injekciju, špric</t>
  </si>
  <si>
    <t>3.000.000 i.j./0,5 ml</t>
  </si>
  <si>
    <t>injekcioni špric</t>
  </si>
  <si>
    <t>midazolam 5 mg</t>
  </si>
  <si>
    <t>Dormicum®</t>
  </si>
  <si>
    <t>5 mg/5 ml</t>
  </si>
  <si>
    <t>flumazenil 0,5 mg</t>
  </si>
  <si>
    <t>Anexate®</t>
  </si>
  <si>
    <t>0,5 mg/5 ml</t>
  </si>
  <si>
    <t>flumazenil 1 mg</t>
  </si>
  <si>
    <t>1 mg/10 ml</t>
  </si>
  <si>
    <t>БРОЈ ПОНУДА ПО ПАРТИЈИ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</si>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</sst>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49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5" borderId="14" xfId="57" applyNumberFormat="1" applyFont="1" applyFill="1" applyBorder="1" applyAlignment="1">
      <alignment horizontal="center" vertical="center" wrapText="1"/>
      <protection/>
    </xf>
    <xf numFmtId="4" fontId="46" fillId="35" borderId="16" xfId="57" applyNumberFormat="1" applyFont="1" applyFill="1" applyBorder="1" applyAlignment="1">
      <alignment horizontal="center" vertical="center" wrapText="1"/>
      <protection/>
    </xf>
    <xf numFmtId="4" fontId="46" fillId="35" borderId="17" xfId="57" applyNumberFormat="1" applyFont="1" applyFill="1" applyBorder="1" applyAlignment="1">
      <alignment horizontal="center" vertical="center" wrapText="1"/>
      <protection/>
    </xf>
    <xf numFmtId="0" fontId="48" fillId="33" borderId="18" xfId="0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righ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" fontId="48" fillId="33" borderId="10" xfId="0" applyNumberFormat="1" applyFont="1" applyFill="1" applyBorder="1" applyAlignment="1">
      <alignment horizontal="right" wrapText="1"/>
    </xf>
    <xf numFmtId="0" fontId="50" fillId="0" borderId="0" xfId="57" applyFont="1" applyAlignment="1">
      <alignment vertical="center" wrapText="1"/>
      <protection/>
    </xf>
    <xf numFmtId="0" fontId="48" fillId="0" borderId="0" xfId="57" applyFont="1" applyAlignment="1">
      <alignment vertical="center" wrapText="1"/>
      <protection/>
    </xf>
    <xf numFmtId="0" fontId="47" fillId="0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4-1-110-16-34%20%20Prilog%201%20%20ugovora%20-%20Farmalgist%20d.o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malogist d.o.o."/>
      <sheetName val="Obrazac K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8.7109375" style="0" customWidth="1"/>
    <col min="4" max="4" width="22.00390625" style="0" bestFit="1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1.00390625" style="0" customWidth="1"/>
    <col min="10" max="10" width="12.7109375" style="0" hidden="1" customWidth="1"/>
    <col min="11" max="11" width="11.28125" style="0" customWidth="1"/>
    <col min="12" max="12" width="13.003906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25" t="s">
        <v>42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6" t="s">
        <v>0</v>
      </c>
      <c r="B5" s="36" t="s">
        <v>1</v>
      </c>
      <c r="C5" s="37" t="s">
        <v>37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8" t="s">
        <v>7</v>
      </c>
      <c r="J5" s="38" t="s">
        <v>35</v>
      </c>
      <c r="K5" s="39" t="s">
        <v>8</v>
      </c>
      <c r="L5" s="38" t="s">
        <v>36</v>
      </c>
      <c r="M5" s="38" t="s">
        <v>9</v>
      </c>
      <c r="N5" s="38" t="s">
        <v>77</v>
      </c>
      <c r="O5"/>
    </row>
    <row r="6" spans="1:14" s="1" customFormat="1" ht="48">
      <c r="A6" s="27">
        <v>48</v>
      </c>
      <c r="B6" s="27" t="s">
        <v>44</v>
      </c>
      <c r="C6" s="27">
        <v>50974</v>
      </c>
      <c r="D6" s="27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41"/>
      <c r="J6" s="40">
        <v>56.739999999999995</v>
      </c>
      <c r="K6" s="26">
        <v>56.74</v>
      </c>
      <c r="L6" s="40">
        <f>I6*J6</f>
        <v>0</v>
      </c>
      <c r="M6" s="42">
        <f>I6*K6</f>
        <v>0</v>
      </c>
      <c r="N6" s="41">
        <v>1</v>
      </c>
    </row>
    <row r="7" spans="1:14" s="1" customFormat="1" ht="48">
      <c r="A7" s="27">
        <v>49</v>
      </c>
      <c r="B7" s="27" t="s">
        <v>50</v>
      </c>
      <c r="C7" s="27">
        <v>50970</v>
      </c>
      <c r="D7" s="27" t="s">
        <v>45</v>
      </c>
      <c r="E7" s="27" t="s">
        <v>46</v>
      </c>
      <c r="F7" s="27" t="s">
        <v>47</v>
      </c>
      <c r="G7" s="27" t="s">
        <v>51</v>
      </c>
      <c r="H7" s="27" t="s">
        <v>49</v>
      </c>
      <c r="I7" s="41"/>
      <c r="J7" s="40">
        <v>46.86</v>
      </c>
      <c r="K7" s="26">
        <v>46.86</v>
      </c>
      <c r="L7" s="40">
        <f aca="true" t="shared" si="0" ref="L7:L14">I7*J7</f>
        <v>0</v>
      </c>
      <c r="M7" s="42">
        <f aca="true" t="shared" si="1" ref="M7:M14">I7*K7</f>
        <v>0</v>
      </c>
      <c r="N7" s="41">
        <v>1</v>
      </c>
    </row>
    <row r="8" spans="1:14" s="1" customFormat="1" ht="48">
      <c r="A8" s="27">
        <v>231</v>
      </c>
      <c r="B8" s="27" t="s">
        <v>52</v>
      </c>
      <c r="C8" s="27">
        <v>26601</v>
      </c>
      <c r="D8" s="27" t="s">
        <v>53</v>
      </c>
      <c r="E8" s="27" t="s">
        <v>46</v>
      </c>
      <c r="F8" s="27" t="s">
        <v>41</v>
      </c>
      <c r="G8" s="27" t="s">
        <v>54</v>
      </c>
      <c r="H8" s="27" t="s">
        <v>49</v>
      </c>
      <c r="I8" s="41"/>
      <c r="J8" s="40">
        <v>276.25</v>
      </c>
      <c r="K8" s="26">
        <v>276.25</v>
      </c>
      <c r="L8" s="40">
        <f t="shared" si="0"/>
        <v>0</v>
      </c>
      <c r="M8" s="42">
        <f t="shared" si="1"/>
        <v>0</v>
      </c>
      <c r="N8" s="41">
        <v>1</v>
      </c>
    </row>
    <row r="9" spans="1:14" s="1" customFormat="1" ht="48">
      <c r="A9" s="27">
        <v>265</v>
      </c>
      <c r="B9" s="27" t="s">
        <v>55</v>
      </c>
      <c r="C9" s="27">
        <v>328260</v>
      </c>
      <c r="D9" s="27" t="s">
        <v>56</v>
      </c>
      <c r="E9" s="27" t="s">
        <v>46</v>
      </c>
      <c r="F9" s="27" t="s">
        <v>57</v>
      </c>
      <c r="G9" s="27" t="s">
        <v>58</v>
      </c>
      <c r="H9" s="27" t="s">
        <v>59</v>
      </c>
      <c r="I9" s="41"/>
      <c r="J9" s="40">
        <v>3493.2</v>
      </c>
      <c r="K9" s="26">
        <v>3493.2</v>
      </c>
      <c r="L9" s="40">
        <f t="shared" si="0"/>
        <v>0</v>
      </c>
      <c r="M9" s="42">
        <f t="shared" si="1"/>
        <v>0</v>
      </c>
      <c r="N9" s="41">
        <v>1</v>
      </c>
    </row>
    <row r="10" spans="1:14" s="1" customFormat="1" ht="48">
      <c r="A10" s="27">
        <v>266</v>
      </c>
      <c r="B10" s="27" t="s">
        <v>60</v>
      </c>
      <c r="C10" s="27">
        <v>328650</v>
      </c>
      <c r="D10" s="27" t="s">
        <v>61</v>
      </c>
      <c r="E10" s="27" t="s">
        <v>46</v>
      </c>
      <c r="F10" s="27" t="s">
        <v>62</v>
      </c>
      <c r="G10" s="27" t="s">
        <v>63</v>
      </c>
      <c r="H10" s="27" t="s">
        <v>59</v>
      </c>
      <c r="I10" s="41"/>
      <c r="J10" s="40">
        <v>2809.78</v>
      </c>
      <c r="K10" s="26">
        <v>2809.78</v>
      </c>
      <c r="L10" s="40">
        <f t="shared" si="0"/>
        <v>0</v>
      </c>
      <c r="M10" s="42">
        <f t="shared" si="1"/>
        <v>0</v>
      </c>
      <c r="N10" s="41">
        <v>1</v>
      </c>
    </row>
    <row r="11" spans="1:14" s="1" customFormat="1" ht="48">
      <c r="A11" s="27">
        <v>277</v>
      </c>
      <c r="B11" s="27" t="s">
        <v>64</v>
      </c>
      <c r="C11" s="27">
        <v>328336</v>
      </c>
      <c r="D11" s="27" t="s">
        <v>65</v>
      </c>
      <c r="E11" s="27" t="s">
        <v>46</v>
      </c>
      <c r="F11" s="27" t="s">
        <v>66</v>
      </c>
      <c r="G11" s="27" t="s">
        <v>67</v>
      </c>
      <c r="H11" s="27" t="s">
        <v>68</v>
      </c>
      <c r="I11" s="41"/>
      <c r="J11" s="40">
        <v>1453.4</v>
      </c>
      <c r="K11" s="26">
        <v>1453.4</v>
      </c>
      <c r="L11" s="40">
        <f t="shared" si="0"/>
        <v>0</v>
      </c>
      <c r="M11" s="42">
        <f t="shared" si="1"/>
        <v>0</v>
      </c>
      <c r="N11" s="41">
        <v>1</v>
      </c>
    </row>
    <row r="12" spans="1:14" s="1" customFormat="1" ht="48">
      <c r="A12" s="27">
        <v>352</v>
      </c>
      <c r="B12" s="27" t="s">
        <v>69</v>
      </c>
      <c r="C12" s="27">
        <v>71834</v>
      </c>
      <c r="D12" s="27" t="s">
        <v>70</v>
      </c>
      <c r="E12" s="27" t="s">
        <v>46</v>
      </c>
      <c r="F12" s="27" t="s">
        <v>47</v>
      </c>
      <c r="G12" s="27" t="s">
        <v>71</v>
      </c>
      <c r="H12" s="27" t="s">
        <v>49</v>
      </c>
      <c r="I12" s="41"/>
      <c r="J12" s="40">
        <v>70.71000000000001</v>
      </c>
      <c r="K12" s="26">
        <v>60</v>
      </c>
      <c r="L12" s="40">
        <f t="shared" si="0"/>
        <v>0</v>
      </c>
      <c r="M12" s="42">
        <f t="shared" si="1"/>
        <v>0</v>
      </c>
      <c r="N12" s="41">
        <v>2</v>
      </c>
    </row>
    <row r="13" spans="1:14" s="1" customFormat="1" ht="48">
      <c r="A13" s="27">
        <v>361</v>
      </c>
      <c r="B13" s="27" t="s">
        <v>72</v>
      </c>
      <c r="C13" s="27">
        <v>189100</v>
      </c>
      <c r="D13" s="27" t="s">
        <v>73</v>
      </c>
      <c r="E13" s="27" t="s">
        <v>46</v>
      </c>
      <c r="F13" s="27" t="s">
        <v>47</v>
      </c>
      <c r="G13" s="27" t="s">
        <v>74</v>
      </c>
      <c r="H13" s="27" t="s">
        <v>49</v>
      </c>
      <c r="I13" s="41"/>
      <c r="J13" s="40">
        <v>918.76</v>
      </c>
      <c r="K13" s="26">
        <v>918.76</v>
      </c>
      <c r="L13" s="40">
        <f t="shared" si="0"/>
        <v>0</v>
      </c>
      <c r="M13" s="42">
        <f t="shared" si="1"/>
        <v>0</v>
      </c>
      <c r="N13" s="41">
        <v>1</v>
      </c>
    </row>
    <row r="14" spans="1:14" s="1" customFormat="1" ht="48">
      <c r="A14" s="27">
        <v>362</v>
      </c>
      <c r="B14" s="27" t="s">
        <v>75</v>
      </c>
      <c r="C14" s="27">
        <v>189101</v>
      </c>
      <c r="D14" s="27" t="s">
        <v>73</v>
      </c>
      <c r="E14" s="27" t="s">
        <v>46</v>
      </c>
      <c r="F14" s="27" t="s">
        <v>47</v>
      </c>
      <c r="G14" s="27" t="s">
        <v>76</v>
      </c>
      <c r="H14" s="27" t="s">
        <v>49</v>
      </c>
      <c r="I14" s="41"/>
      <c r="J14" s="40">
        <v>2048.46</v>
      </c>
      <c r="K14" s="26">
        <v>2048.46</v>
      </c>
      <c r="L14" s="40">
        <f t="shared" si="0"/>
        <v>0</v>
      </c>
      <c r="M14" s="42">
        <f t="shared" si="1"/>
        <v>0</v>
      </c>
      <c r="N14" s="41">
        <v>1</v>
      </c>
    </row>
    <row r="15" spans="1:14" s="1" customFormat="1" ht="15.7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8"/>
      <c r="M15" s="43">
        <f>SUM(M6:M14)</f>
        <v>0</v>
      </c>
      <c r="N15" s="2">
        <v>0.1</v>
      </c>
    </row>
    <row r="16" spans="1:14" ht="15.75" customHeight="1">
      <c r="A16" s="31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9"/>
      <c r="M16" s="44">
        <f>M15*N15</f>
        <v>0</v>
      </c>
      <c r="N16" s="3"/>
    </row>
    <row r="17" spans="1:14" ht="15.75" customHeight="1">
      <c r="A17" s="31" t="s">
        <v>39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9"/>
      <c r="M17" s="44">
        <f>M15+M16</f>
        <v>0</v>
      </c>
      <c r="N17" s="3"/>
    </row>
  </sheetData>
  <sheetProtection/>
  <mergeCells count="4">
    <mergeCell ref="A15:K15"/>
    <mergeCell ref="A17:K17"/>
    <mergeCell ref="A16:K16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11</v>
      </c>
      <c r="C2" s="4"/>
      <c r="D2" s="4"/>
      <c r="E2" s="5" t="s">
        <v>43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.75" thickBot="1">
      <c r="B6" s="45"/>
      <c r="C6" s="46"/>
      <c r="D6" s="6"/>
      <c r="E6" s="13">
        <f>SUM('Roche d.o.o'!L6:L14)</f>
        <v>0</v>
      </c>
      <c r="F6" s="13">
        <f>SUM('Roche d.o.o'!M6:M14)</f>
        <v>0</v>
      </c>
      <c r="G6" s="14">
        <f>F6*1.1</f>
        <v>0</v>
      </c>
    </row>
    <row r="7" spans="2:7" ht="24.75" thickBot="1">
      <c r="B7" s="7" t="s">
        <v>16</v>
      </c>
      <c r="C7" s="15" t="s">
        <v>17</v>
      </c>
      <c r="D7" s="6"/>
      <c r="E7" s="33" t="s">
        <v>18</v>
      </c>
      <c r="F7" s="34"/>
      <c r="G7" s="35"/>
    </row>
    <row r="8" spans="2:7" ht="15.75" thickBot="1">
      <c r="B8" s="45"/>
      <c r="C8" s="46"/>
      <c r="D8" s="6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7" t="s">
        <v>19</v>
      </c>
      <c r="C9" s="15" t="s">
        <v>20</v>
      </c>
      <c r="D9" s="6"/>
      <c r="E9" s="12"/>
      <c r="F9" s="12"/>
      <c r="G9" s="18"/>
    </row>
    <row r="10" spans="2:7" ht="15">
      <c r="B10" s="45"/>
      <c r="C10" s="46"/>
      <c r="D10" s="6"/>
      <c r="E10" s="12"/>
      <c r="F10" s="12"/>
      <c r="G10" s="18"/>
    </row>
    <row r="11" spans="2:7" ht="15">
      <c r="B11" s="7" t="s">
        <v>21</v>
      </c>
      <c r="C11" s="15" t="s">
        <v>22</v>
      </c>
      <c r="D11" s="6"/>
      <c r="E11" s="12"/>
      <c r="F11" s="12"/>
      <c r="G11" s="18"/>
    </row>
    <row r="12" spans="2:7" ht="15">
      <c r="B12" s="45"/>
      <c r="C12" s="46"/>
      <c r="D12" s="6"/>
      <c r="E12" s="6"/>
      <c r="F12" s="6"/>
      <c r="G12" s="18"/>
    </row>
    <row r="13" spans="2:7" ht="15.75">
      <c r="B13" s="7" t="s">
        <v>23</v>
      </c>
      <c r="C13" s="15" t="s">
        <v>24</v>
      </c>
      <c r="D13" s="6"/>
      <c r="E13" s="19" t="s">
        <v>25</v>
      </c>
      <c r="F13" s="20">
        <f>SUBTOTAL(101,'Roche d.o.o'!N6:N14)</f>
        <v>1.1111111111111112</v>
      </c>
      <c r="G13" s="18"/>
    </row>
    <row r="14" spans="2:7" ht="15">
      <c r="B14" s="45"/>
      <c r="C14" s="46"/>
      <c r="D14" s="6"/>
      <c r="E14" s="12"/>
      <c r="F14" s="12"/>
      <c r="G14" s="18"/>
    </row>
    <row r="15" spans="2:7" ht="25.5">
      <c r="B15" s="7" t="s">
        <v>26</v>
      </c>
      <c r="C15" s="8" t="s">
        <v>27</v>
      </c>
      <c r="D15" s="6"/>
      <c r="E15" s="19" t="s">
        <v>28</v>
      </c>
      <c r="F15" s="15" t="s">
        <v>29</v>
      </c>
      <c r="G15" s="6"/>
    </row>
    <row r="16" spans="2:7" ht="15">
      <c r="B16" s="45"/>
      <c r="C16" s="46"/>
      <c r="D16" s="6"/>
      <c r="E16" s="6"/>
      <c r="F16" s="6"/>
      <c r="G16" s="6"/>
    </row>
    <row r="17" spans="2:7" ht="25.5">
      <c r="B17" s="7" t="s">
        <v>30</v>
      </c>
      <c r="C17" s="8" t="s">
        <v>78</v>
      </c>
      <c r="D17" s="6"/>
      <c r="E17" s="6"/>
      <c r="F17" s="6"/>
      <c r="G17" s="6"/>
    </row>
    <row r="18" spans="2:7" ht="15">
      <c r="B18" s="45"/>
      <c r="C18" s="46"/>
      <c r="D18" s="6"/>
      <c r="E18" s="6"/>
      <c r="F18" s="6"/>
      <c r="G18" s="6"/>
    </row>
    <row r="19" spans="2:3" ht="15">
      <c r="B19" s="7" t="s">
        <v>31</v>
      </c>
      <c r="C19" s="8" t="s">
        <v>32</v>
      </c>
    </row>
    <row r="20" spans="2:3" ht="15">
      <c r="B20" s="45"/>
      <c r="C20" s="46"/>
    </row>
    <row r="21" spans="2:3" ht="15">
      <c r="B21" s="7" t="s">
        <v>33</v>
      </c>
      <c r="C21" s="47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2016-01-18T13:05:58Z</cp:lastPrinted>
  <dcterms:created xsi:type="dcterms:W3CDTF">2016-01-05T12:06:43Z</dcterms:created>
  <dcterms:modified xsi:type="dcterms:W3CDTF">2016-09-02T08:09:32Z</dcterms:modified>
  <cp:category/>
  <cp:version/>
  <cp:contentType/>
  <cp:contentStatus/>
</cp:coreProperties>
</file>