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понуде'!$A$1:$Q$181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<sst xmlns="http://schemas.openxmlformats.org/spreadsheetml/2006/main" count="663" uniqueCount="376">
  <si>
    <t>KOLIČINA</t>
  </si>
  <si>
    <t>tableta</t>
  </si>
  <si>
    <t>oralni rastvor</t>
  </si>
  <si>
    <t>film tableta</t>
  </si>
  <si>
    <t>kapsula</t>
  </si>
  <si>
    <t>kapsula, tvrda</t>
  </si>
  <si>
    <t>rastvor za injekciju</t>
  </si>
  <si>
    <t>prašak i rastvarač za rastvor za injekciju</t>
  </si>
  <si>
    <t>kapi za oči, rastvor</t>
  </si>
  <si>
    <t>УПУТСТВО: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</si>
  <si>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</si>
  <si>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</si>
  <si>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</si>
  <si>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</si>
  <si>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</si>
  <si>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</si>
  <si>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</si>
  <si>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</si>
  <si>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</si>
  <si>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</si>
  <si>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</si>
  <si>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</si>
  <si>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</si>
  <si>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</si>
  <si>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</si>
  <si>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</si>
  <si>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</si>
  <si>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</si>
  <si>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</si>
  <si>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</si>
  <si>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</si>
  <si>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</si>
  <si>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</si>
  <si>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</si>
  <si>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>amjodaron</t>
  </si>
  <si>
    <t>metoprolol</t>
  </si>
  <si>
    <t>zuklopentiksol</t>
  </si>
  <si>
    <t>УКУПНА ВРЕДНОСТ ПОНУДЕ БЕЗ ПДВ-А</t>
  </si>
  <si>
    <t>УКУПНА ВРЕДНОСТ ПОНУДЕ СА ПДВ-ОМ</t>
  </si>
  <si>
    <t xml:space="preserve">ПРИЛОГ В - ОБРАЗАЦ БР. 4.1 - ПОНУДА ЗА ЈАВНУ НАБАВКУ ЛЕКОВА СА Б И Д ЛИСТЕ ЛЕКОВА ЗА ПЕРИОД ОД 6 МЕСЕЦИ, КОЈИ У СЕБИ САДРЖИ ОБРАЗАЦ СТРУКТУРЕ ЦЕНЕ СА УПУТСТВОМ КАКО ДА СЕ ПОПУНИ  </t>
  </si>
  <si>
    <t>ЈАЧИНА ЛЕКА</t>
  </si>
  <si>
    <t>hioscin-butilbromid</t>
  </si>
  <si>
    <t xml:space="preserve"> 1 ml (20 mg/1 ml)</t>
  </si>
  <si>
    <t>ampula</t>
  </si>
  <si>
    <t>pitofenon, fenpiverinijum-bromid, metamizol-natrijum</t>
  </si>
  <si>
    <t>aprepitant</t>
  </si>
  <si>
    <t>blister</t>
  </si>
  <si>
    <t>makrogol 4000</t>
  </si>
  <si>
    <t>prašak za oralni rastvor</t>
  </si>
  <si>
    <t xml:space="preserve">74 g </t>
  </si>
  <si>
    <t>kesica</t>
  </si>
  <si>
    <t>mesalazin</t>
  </si>
  <si>
    <t>rektalna suspenzija</t>
  </si>
  <si>
    <t>60 ml (4 g/60 ml)</t>
  </si>
  <si>
    <t>bočica</t>
  </si>
  <si>
    <t xml:space="preserve">tiamin  </t>
  </si>
  <si>
    <t>1 ml (100 mg/1 ml)</t>
  </si>
  <si>
    <t>vitamini B-kompleksa (tiamin, riboflavin, piridoksin, nikotinamid, kalcijum-pantotenat, cijanokobalamin)</t>
  </si>
  <si>
    <t xml:space="preserve">liofilizat za rastvor za injekciju </t>
  </si>
  <si>
    <t>(40 mg + 4 mg +8 mg + 100 mg + 10 mg +0,004 mg)</t>
  </si>
  <si>
    <t>askorbinska kiselina</t>
  </si>
  <si>
    <t>injekcija</t>
  </si>
  <si>
    <t>500 mg/5 ml</t>
  </si>
  <si>
    <t>piridoksin (vitamin B6)</t>
  </si>
  <si>
    <t>50 mg/2 ml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</si>
  <si>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</si>
  <si>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</si>
  <si>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75 mg</t>
  </si>
  <si>
    <t>110 mg</t>
  </si>
  <si>
    <t>rivaroksaban</t>
  </si>
  <si>
    <t>10 mg</t>
  </si>
  <si>
    <t>etamsilat</t>
  </si>
  <si>
    <t>2 ml (250 mg/ 2 ml)</t>
  </si>
  <si>
    <t>hidroksokobalamin</t>
  </si>
  <si>
    <t>2500 mcg/2 ml</t>
  </si>
  <si>
    <t>rastvor za infuziju</t>
  </si>
  <si>
    <t>boca staklena</t>
  </si>
  <si>
    <t>500 ml (60 g/l + 6,252 g/l + 298,4 mg/l + 367,5 mg/l + 203,3 mg/l + 3,266 g/l + 671 mg/l)</t>
  </si>
  <si>
    <t>250 ml (60 g/l + 6,252 g/l + 298,4 mg/l + 367,5 mg/l + 203,3 mg/l + 3,266 g/l + 671 mg/l)</t>
  </si>
  <si>
    <t>kesa</t>
  </si>
  <si>
    <t>250 ml (100 g/l + 6,252 g/l + 298,4 mg/l + 367,5 mg/l + 203,3 mg/l + 3,266 g/l + 671 mg/l)</t>
  </si>
  <si>
    <t>500 ml (100 g/l + 6,252 g/l + 298,4 mg/l + 367,5 mg/l + 203,3 mg/l + 3,266 g/l + 671 mg/l)</t>
  </si>
  <si>
    <t>500 ml (5%)</t>
  </si>
  <si>
    <t>boca plastična</t>
  </si>
  <si>
    <t>500 ml (10%)</t>
  </si>
  <si>
    <t>100 ml (5%)</t>
  </si>
  <si>
    <t>1000 ml (5%)</t>
  </si>
  <si>
    <t>1000 ml (10%)</t>
  </si>
  <si>
    <t>250 ml (5%)</t>
  </si>
  <si>
    <t>250 ml (10%)</t>
  </si>
  <si>
    <t>boca</t>
  </si>
  <si>
    <t>500 ml (6 g/l + 0,4 g/l + 0,27 g/l + 3,12 g/l) /
(6,02 g/l + 0,373 g/l + 0,294 g/l + 3,25 g/l) /
(6 g/l+0.4 g/l+0.27g/l+6,24 g/l)</t>
  </si>
  <si>
    <t>250 ml 20%</t>
  </si>
  <si>
    <t>500 ml 10%</t>
  </si>
  <si>
    <t>manitol, sorbitol</t>
  </si>
  <si>
    <t>rastvor za ispiranje bešike</t>
  </si>
  <si>
    <t>5 l (5,4 g/l + 27 g/l)</t>
  </si>
  <si>
    <t>rastvor za peritonealnu dijalizu</t>
  </si>
  <si>
    <t>2000 ml (1,36% m/v+(13,6 g/l)+5,38 g/l+4,48 g/l+0,184 g/l+0,051 g/l)</t>
  </si>
  <si>
    <t>2500 ml (1,36% m/v+(13,6 g/l)+5,38 g/l+4,48 g/l+0,184 g/l+0,051 g/l)</t>
  </si>
  <si>
    <t>5000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</si>
  <si>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</si>
  <si>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</si>
  <si>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5000 ml  (2,27 %  m/v + (22,7 g/l)+5,38 g/l+4,48 g/l+0,184 g/l+0,051 g/l)</t>
  </si>
  <si>
    <t>2000 ml (3,86% m/v + (38.6g/l)+5.38g/l+4.48g/l+0.184g/l+0.051g/l)</t>
  </si>
  <si>
    <t>2500 ml (3,86% m/v + (38.6g/l)+5.38g/l+4.48g/l+0.184g/l+0.051g/l)</t>
  </si>
  <si>
    <t>5000 ml  (3,86% m/v + (38.6g/l)+5.38g/l+4.48g/l+0.184g/l+0.051g/l)</t>
  </si>
  <si>
    <t>2000 ml (7,5% (75g/l)+5.4g/l+4.5g/l+0.257g/l+0.051g/l)</t>
  </si>
  <si>
    <t>2000 ml (5.64g/l + 3.925g/l + 0.1838g/l + 0.1017g/l + 15g/l)</t>
  </si>
  <si>
    <t>2000 ml (5.64g/l + 3.925g/l + 0.1838g/l + 0.1017g/l + 22.73g/l)</t>
  </si>
  <si>
    <t>2000 ml (5.64g/l + 3.925g/l + 0.1838g/l + 0.1017g/l + 42,5 g/l)</t>
  </si>
  <si>
    <t>2000 ml (5.64 g/l + 3.925 g/l + 0.2573 g/l + 0.1017 g/l + 15 g/l)</t>
  </si>
  <si>
    <t>2000 ml (5.64g/l + 3.925g/l + 0.2573g/l + 0.1017g/l + 22.73g/l)</t>
  </si>
  <si>
    <t>2000 ml (5.64g/l + 3.925g/l + 0.2573g/l + 0.1017g/l + 42.5g/l)</t>
  </si>
  <si>
    <t xml:space="preserve">rastvor za peritonealnu dijalizu </t>
  </si>
  <si>
    <t>2500 ml (5.64g/L+3.925g/L+0.1838g/L+0.1017g/L+42.5g/L)</t>
  </si>
  <si>
    <t>2500 ml (5.64g/L+3.925g/L+0.1838g/L+0.1017g/L+22.73g/L)</t>
  </si>
  <si>
    <t xml:space="preserve">2500 ml (5.64g/L+3.925g/L+0.1838g/L+0.1017g/L+15g/L) </t>
  </si>
  <si>
    <t>5000 ml (5,64g/L+3,925g/L+0,1838g/L+0,1017g/L+42,5g/L)</t>
  </si>
  <si>
    <t>5000 ml (5,64g/L+3,925g/L+0,1838g/L+0,1017g/L+22,73g/L)</t>
  </si>
  <si>
    <t>5000ml (5,64g/L+3,925g/L+0,1838g/L+0,1017g/L+15g/L)</t>
  </si>
  <si>
    <t>2000 ml (5.786g/l + 7.847g/l + 0.1838g/l + 0.1017g/l + 15g/l)</t>
  </si>
  <si>
    <t>2000 ml (5.786g/l + 7.847g/l + 0.1838g/l + 0.1017g/l + 42.5g/l)</t>
  </si>
  <si>
    <t>2000 ml (5.786g/l + 7.847g/l + 0.1838g/l + 0.1017g/l + 22.73g/l)</t>
  </si>
  <si>
    <t>2500 ml (5.786g/l + 7.847g/l + 0.1838g/l + 0.1017g/l + 15g/l)</t>
  </si>
  <si>
    <t>2500 ml (5.786g/l + 7.847g/l + 0.1838g/l + 0.1017g/l + 42.5g/l)</t>
  </si>
  <si>
    <t>2500 ml (5.786 g/l + 7.847g/l + 0.1838g/l + 0.1017g/l + 22.73g/l)</t>
  </si>
  <si>
    <t>5000 ml (5.786 g/l + 7.847 g/l + 0.2573g/l + 0.1017g11 + 15 g/l)</t>
  </si>
  <si>
    <t>5000 ml (5.786 g/l + 7.847 g/l + 0.2573g/l + 0.1017g/l + 42.5 g/ll)</t>
  </si>
  <si>
    <t>5000 ml (5.786 g/l+ 7.847 g/l + 0.2573g/l + 0.1017g/l + 22.73 g/l</t>
  </si>
  <si>
    <t>500 ml (0,9%)</t>
  </si>
  <si>
    <t>250 ml (0,9%)</t>
  </si>
  <si>
    <t>100 ml (0,9%)</t>
  </si>
  <si>
    <t>1000 ml (0,9%)</t>
  </si>
  <si>
    <t>digoksin</t>
  </si>
  <si>
    <t>rastvor za injekciju/infuziju</t>
  </si>
  <si>
    <t>2 ml (0,25 mg/2ml)</t>
  </si>
  <si>
    <t>koncentrat za rastvor za infuziju / rastvor za injekciju</t>
  </si>
  <si>
    <t>3 ml (150 mg/3 ml)</t>
  </si>
  <si>
    <t xml:space="preserve"> 25 mg/5 ml</t>
  </si>
  <si>
    <t xml:space="preserve"> 50 mg/10 ml</t>
  </si>
  <si>
    <t>bumetanid</t>
  </si>
  <si>
    <t>2 ml (0,5 mg/2 ml)</t>
  </si>
  <si>
    <t>5 ml (5 mg/5 ml)</t>
  </si>
  <si>
    <t>verapamil</t>
  </si>
  <si>
    <t>2 ml (5 mg/2 ml)</t>
  </si>
  <si>
    <t>zofenopril</t>
  </si>
  <si>
    <t>7,5 mg</t>
  </si>
  <si>
    <t>pena za kožu</t>
  </si>
  <si>
    <t>500 ml (7,5%)</t>
  </si>
  <si>
    <t>rastvor za kožu</t>
  </si>
  <si>
    <t>500 ml (10 %)</t>
  </si>
  <si>
    <t>5000 ml (7,5%)</t>
  </si>
  <si>
    <t>kontejner</t>
  </si>
  <si>
    <t>100 ml (10 %)</t>
  </si>
  <si>
    <t>5000 ml (10%)</t>
  </si>
  <si>
    <t>100 ml (7,5%)</t>
  </si>
  <si>
    <t>betametazon</t>
  </si>
  <si>
    <t>(2 mg + 5 mg)/ml</t>
  </si>
  <si>
    <t>deksametazon</t>
  </si>
  <si>
    <t>1 ml (4 mg/ml)</t>
  </si>
  <si>
    <t>kapsula, meka</t>
  </si>
  <si>
    <t>1 mcg</t>
  </si>
  <si>
    <t>2 mcg</t>
  </si>
  <si>
    <t>1 ml (5mcg/ml)</t>
  </si>
  <si>
    <t>bočica / ampula</t>
  </si>
  <si>
    <t>prašak za rastvor za infuziju</t>
  </si>
  <si>
    <t>500 mg</t>
  </si>
  <si>
    <t>1000 mg</t>
  </si>
  <si>
    <t>prašak za rastvor za injekciju/infuziju</t>
  </si>
  <si>
    <t>100mg</t>
  </si>
  <si>
    <t>200mg</t>
  </si>
  <si>
    <t>kladribin</t>
  </si>
  <si>
    <t>10 mg/5 ml</t>
  </si>
  <si>
    <t>bočica staklena</t>
  </si>
  <si>
    <t>anti-humani T limfocitni imunoglobulin kunića</t>
  </si>
  <si>
    <t>koncentrat za rastvor za infuziju</t>
  </si>
  <si>
    <t>5 ml (20 mg/ml)</t>
  </si>
  <si>
    <t>anti-T limfocitni imunoglobulin za humanu upotrebu, zečiji</t>
  </si>
  <si>
    <t>25 mg</t>
  </si>
  <si>
    <t>5 ml</t>
  </si>
  <si>
    <t>aceklofenak</t>
  </si>
  <si>
    <t>100 mg</t>
  </si>
  <si>
    <t>15 mg</t>
  </si>
  <si>
    <t>400 mg</t>
  </si>
  <si>
    <t>600 mg</t>
  </si>
  <si>
    <t>naproksen</t>
  </si>
  <si>
    <t>375 mg</t>
  </si>
  <si>
    <t>100 mg/2 ml</t>
  </si>
  <si>
    <t>tiaprofenska kiselina</t>
  </si>
  <si>
    <t>300 mg</t>
  </si>
  <si>
    <t>ibandronska kiselina</t>
  </si>
  <si>
    <t>3ml (3mg/3ml)</t>
  </si>
  <si>
    <t>injekcioni špric</t>
  </si>
  <si>
    <t>zoledronska kiselina</t>
  </si>
  <si>
    <t>100 ml (0,05 mg/ml)</t>
  </si>
  <si>
    <t>lidokain, adrenalin (epinefrin)</t>
  </si>
  <si>
    <t>morfin</t>
  </si>
  <si>
    <t>20 mg/ml</t>
  </si>
  <si>
    <t>petidin hidrohlorid</t>
  </si>
  <si>
    <t>2 ml/100 mg</t>
  </si>
  <si>
    <t>1 ml (50 mg/ml)</t>
  </si>
  <si>
    <t>2 ml (100 mg/2 ml)</t>
  </si>
  <si>
    <t>fenobarbital (fenobarbiton)</t>
  </si>
  <si>
    <t>2 ml (220 mg/2 ml)</t>
  </si>
  <si>
    <t>klonazepam</t>
  </si>
  <si>
    <t>koncentrat za rastvor za injekciju/infuziju sa rastvaračem za parenteralnu upotrebu</t>
  </si>
  <si>
    <t>1 ml (1 mg/ml)</t>
  </si>
  <si>
    <t>valproinska kiselina</t>
  </si>
  <si>
    <t>4 ml (400 mg/4 ml)</t>
  </si>
  <si>
    <t>amantadin sulfat</t>
  </si>
  <si>
    <t>500 ml (200 mg)</t>
  </si>
  <si>
    <t>flufenazin</t>
  </si>
  <si>
    <t>1 ml (25 mg /ml)</t>
  </si>
  <si>
    <t>1 ml (5 mg/ml)</t>
  </si>
  <si>
    <t>ziprasidon</t>
  </si>
  <si>
    <t>1,2 ml (20 mg/ml)</t>
  </si>
  <si>
    <t>1 ml (200 mg/ml)</t>
  </si>
  <si>
    <t>suspenzija za injekciju sa produženim oslobađanjem</t>
  </si>
  <si>
    <t>klomipramin</t>
  </si>
  <si>
    <t>25 mg/2 ml</t>
  </si>
  <si>
    <t xml:space="preserve"> oralni rastvor</t>
  </si>
  <si>
    <t>100ml (10mg/ml)</t>
  </si>
  <si>
    <t>boca/bočica</t>
  </si>
  <si>
    <t>1000ml (10mg/ml)</t>
  </si>
  <si>
    <t>1000 ml (5 mg/ml)</t>
  </si>
  <si>
    <t>bočica plastična</t>
  </si>
  <si>
    <t>hloropiramin</t>
  </si>
  <si>
    <t>20 mg/2 ml</t>
  </si>
  <si>
    <t>tetrakain</t>
  </si>
  <si>
    <t>10 ml (0,5%)</t>
  </si>
  <si>
    <t>protamin</t>
  </si>
  <si>
    <t>50 mg/5 ml</t>
  </si>
  <si>
    <t>prečišćeni proteinski derivat tuberkulina za humanu upotrebu</t>
  </si>
  <si>
    <t>2,5 ml (3 i.j./0,1ml)</t>
  </si>
  <si>
    <t>ПРЕДМЕТ НАБАВКЕ</t>
  </si>
  <si>
    <t>5 ml
(10 mg + 0,1 mg + 2500mg)</t>
  </si>
  <si>
    <t>1 po 125 mg,
2 po 80 mg</t>
  </si>
  <si>
    <t>dabigatraneteksilat, 75 mg</t>
  </si>
  <si>
    <t>dabigatraneteksilat, 110 mg</t>
  </si>
  <si>
    <t>hidroksietilskrob, natrijum-hlorid, 500 ml (60 g/l + 9 g/l)</t>
  </si>
  <si>
    <t>500 ml
(60 g/l + 9 g/l)</t>
  </si>
  <si>
    <t>hidroksietilskrob, natrijum-hlorid, 500 ml (100 g/l + 9 g/l)</t>
  </si>
  <si>
    <t>500 ml
(100 g/l + 9 g/l)</t>
  </si>
  <si>
    <t>hidroksietilskrob, natrijum-hlorid, kalijum-hlorid, kalcijum-hlorid, magnezijum-hlorid, natrijum-acetat, jabučna kiselina, 500 ml (60 g/l + 6,252 g/l + 298,4 mg/l + 367,5 mg/l + 203,3 mg/l + 3,266 g/l + 671 mg/l)</t>
  </si>
  <si>
    <t>hidroksietilskrob, natrijum-hlorid, kalijum-hlorid, kalcijum-hlorid, magnezijum-hlorid, natrijum-acetat, jabučna kiselina, 250 ml (60 g/l + 6,252 g/l + 298,4 mg/l + 367,5 mg/l + 203,3 mg/l + 3,266 g/l + 671 mg/l)</t>
  </si>
  <si>
    <t>hidroksietilskrob, natrijum-hlorid, kalijum-hlorid, kalcijum-hlorid, magnezijum-hlorid, natrijum-acetat, jabučna kiselina, 250 ml (100 g/l + 6,252 g/l + 298,4 mg/l + 367,5 mg/l + 203,3 mg/l + 3,266 g/l + 671 mg/l)</t>
  </si>
  <si>
    <t>hidroksietilskrob, natrijum-hlorid, kalijum-hlorid, kalcijum-hlorid, magnezijum-hlorid, natrijum-acetat, jabučna kiselina, 500 ml (100 g/l + 6,252 g/l + 298,4 mg/l + 367,5 mg/l + 203,3 mg/l + 3,266 g/l + 671 mg/l)</t>
  </si>
  <si>
    <t>glukoza 5%, 500 ml, boca plastična</t>
  </si>
  <si>
    <t>glukoza 5%, 500 ml, kesa</t>
  </si>
  <si>
    <t>glukoza 5%, 500 ml, boca staklena</t>
  </si>
  <si>
    <t>glukoza 10%, 500 ml, boca plastična</t>
  </si>
  <si>
    <t>glukoza 10%, 500 ml, kesa</t>
  </si>
  <si>
    <t>glukoza 10%, 500 ml, boca staklena</t>
  </si>
  <si>
    <t>glukoza 5%, 100 ml, boca plastična</t>
  </si>
  <si>
    <t>glukoza 5%, 100 ml, kesa</t>
  </si>
  <si>
    <t>glukoza 5%, 100 ml, boca staklena</t>
  </si>
  <si>
    <t>glukoza 5%, 1000 ml, boca plastična</t>
  </si>
  <si>
    <t>glukoza 5%, 1000 ml, kesa</t>
  </si>
  <si>
    <t>glukoza 10%, 1000 ml, boca plastična</t>
  </si>
  <si>
    <t>glukoza 10%, 1000 ml, kesa</t>
  </si>
  <si>
    <t>glukoza 5%, 250 ml, kesa</t>
  </si>
  <si>
    <t>glukoza 10%, 250 ml, kesa</t>
  </si>
  <si>
    <t>natrijum-hlorid, kalcijum-hlorid, kalijum-hlorid, 500 ml (8,6 g/l + 0,33 g/l + 0,3 g/l), boca</t>
  </si>
  <si>
    <t>500 ml
(8,6 g/l + 0,33 g/l + 0,3 g/l)</t>
  </si>
  <si>
    <t>natrijum-hlorid, kalcijum-hlorid, kalijum-hlorid, 500 ml (8,6 g/l + 0,33 g/l + 0,3 g/l), kesa</t>
  </si>
  <si>
    <t>natrijum-hlorid, kalijum-hlorid, kalcijum-hlorid, 1000 ml (8,6 g/l+0,3 g/l+0,33 g/l), boca plastična</t>
  </si>
  <si>
    <t>1000 ml
(8,6 g/l+0,3 g/l+0,33 g/l)</t>
  </si>
  <si>
    <t>natrijum-hlorid, kalcijum-hlorid, kalijum-hlorid, 1000 ml (8,6 g/l + 0,33 g/l + 0,3 g/l), kesa</t>
  </si>
  <si>
    <t>1000 ml
(8,6 g/l + 0,33 g/l + 0,3 g/l)</t>
  </si>
  <si>
    <t>natrijum-hlorid, kalijum-hlorid, kalcijum-hlorid, natrijum-laktat, 500 ml (6 g/l + 0,4 g/l + 0,27 g/l + 3,12 g/l) /
(6,02 g/l + 0,373 g/l + 0,294 g/l + 3,25 g/l) /
(6 g/l+0.4 g/l+0.27g/l+6,24 g/l), boca plastična</t>
  </si>
  <si>
    <t>natrijum-hlorid, kalijum-hlorid, kalcijum-hlorid, natrijum-laktat, 500 ml (6 g/l + 0,4 g/l + 0,27 g/l + 3,2 g/l), kesa</t>
  </si>
  <si>
    <t>500 ml
(6 g/l + 0,4 g/l + 0,27 g/l + 3,2 g/l)</t>
  </si>
  <si>
    <t>natrijum-hlorid, kalijum-hlorid, kalcijum-hlorid, natrijum-laktat, 1000 ml (6 g/l + 0,4 g/l + 0,27 g/l + 3,2 g/l), kesa</t>
  </si>
  <si>
    <t>1000 ml
(6 g/l + 0,4 g/l + 0,27 g/l + 3,2 g/l)</t>
  </si>
  <si>
    <t>natrijum-hlorid, kalijum-hlorid, kalcijum-hlorid, natrijum-laktat, 1000 ml (6 g/l+0,4 g/l+0,27g/l+6,24 g/l), boca plastična</t>
  </si>
  <si>
    <t>1000 ml
(6 g/l+0,4 g/l+0,27g/l+6,24 g/l)</t>
  </si>
  <si>
    <t>manitol 20%, 250 ml</t>
  </si>
  <si>
    <t>manitol 10%, 500 ml</t>
  </si>
  <si>
    <t>glukoza, natrijum-hlorid, natrijum-laktat, kalcijum-hlorid, magnezijum-hlorid, 2000 ml (1,36% m/v+(13,6 g/l)+5,38 g/l+4,48 g/l+0,184 g/l+0,051 g/l), 2000 ml (1,36% m/v+(13,6 g/l)+5,38 g/l+4,48 g/l+0,184 g/l+0,051 g/l)</t>
  </si>
  <si>
    <t>glukoza, natrijum-hlorid, natrijum-laktat, kalcijum-hlorid, magnezijum-hlorid, 2500 ml (1,36% m/v+(13,6 g/l)+5,38 g/l+4,48 g/l+0,184 g/l+0,051 g/l)</t>
  </si>
  <si>
    <t>glukoza, natrijum-hlorid, natrijum-laktat, kalcijum-hlorid, magnezijum-hlorid, 5000 ml (1,36% m/v+(13,6 g/l)+5,38 g/l+4,48 g/l+0,184 g/l+0,051 g/l)</t>
  </si>
  <si>
    <t>glukoza, natrijum-hlorid, natrijum-laktat, kalcijum-hlorid, magnezijum-hlorid, 2000 ml (2,27 %  m/v + (22,7 g/l)+5,38 g/l+4,48 g/l+0,184 g/l+0,051 g/l)</t>
  </si>
  <si>
    <t>glukoza, natrijum-hlorid, natrijum-laktat, kalcijum-hlorid, magnezijum-hlorid, 2500 ml (2,27 %  m/v + (22,7 g/l)+5,38 g/l+4,48 g/l+0,184 g/l+0,051 g/l)</t>
  </si>
  <si>
    <t>glukoza, natrijum-hlorid, natrijum-laktat, kalcijum-hlorid, magnezijum-hlorid, 5000 ml  (2,27 %  m/v + (22,7 g/l)+5,38 g/l+4,48 g/l+0,184 g/l+0,051 g/l)</t>
  </si>
  <si>
    <t>glukoza, natrijum-hlorid, natrijum-laktat, kalcijum-hlorid, magnezijum-hlorid, 2000 ml (3,86% m/v + (38.6g/l)+5.38g/l+4.48g/l+0.184g/l+0.051g/l)</t>
  </si>
  <si>
    <t>glukoza, natrijum-hlorid, natrijum-laktat, kalcijum-hlorid, magnezijum-hlorid, 2500 ml (3,86% m/v + (38.6g/l)+5.38g/l+4.48g/l+0.184g/l+0.051g/l)</t>
  </si>
  <si>
    <t>glukoza, natrijum-hlorid, natrijum-laktat, kalcijum-hlorid, magnezijum-hlorid, 5000 ml  (3,86% m/v + (38.6g/l)+5.38g/l+4.48g/l+0.184g/l+0.051g/l)</t>
  </si>
  <si>
    <t>ikodekstrin, natrijum-hlorid, natrijum(S)-laktat, kalcijum-hlorid, magnezijum-hlorid, 2000 ml (7,5% (75g/l)+5.4g/l+4.5g/l+0.257g/l+0.051g/l)</t>
  </si>
  <si>
    <t>natrijum-hlorid, natrijum-laktat, kalcijum-hlorid, magnezijum-hlorid, glukoza, 2000 ml (5.64g/l + 3.925g/l + 0.1838g/l + 0.1017g/l + 15g/l)</t>
  </si>
  <si>
    <t>natrijum-hlorid, natrijum-laktat, kalcijum-hlorid, magnezijum-hlorid, glukoza, 2000 ml (5.64g/l + 3.925g/l + 0.1838g/l + 0.1017g/l + 22.73g/l)</t>
  </si>
  <si>
    <t>natrijum-hlorid, natrijum-laktat, kalcijum-hlorid, magnezijum-hlorid, glukoza, 2000 ml (5.64g/l + 3.925g/l + 0.1838g/l + 0.1017g/l + 42,5 g/l)</t>
  </si>
  <si>
    <t>natrijum-hlorid, natrijum-laktat, kalcijum-hlorid, magnezijum-hlorid, glukoza, 2000 ml (5.64 g/l + 3.925 g/l + 0.2573 g/l + 0.1017 g/l + 15 g/l)</t>
  </si>
  <si>
    <t>natrijum-hlorid, natrijum-laktat, kalcijum-hlorid, magnezijum-hlorid, glukoza, 2000 ml (5.64g/l + 3.925g/l + 0.2573g/l + 0.1017g/l + 22.73g/l)</t>
  </si>
  <si>
    <t>natrijum-hlorid, natrijum-laktat, kalcijum-hlorid, magnezijum-hlorid, glukoza, 2000 ml (5.64g/l + 3.925g/l + 0.2573g/l + 0.1017g/l + 42.5g/l)</t>
  </si>
  <si>
    <t>natrijum-hlorid, natrijum-laktat, kalcijum-hlorid, magnezijum-hlorid, glukoza, 2500 ml (5.64g/L+3.925g/L+0.1838g/L+0.1017g/L+42.5g/L)</t>
  </si>
  <si>
    <t>natrijum-hlorid, natrijum-laktat, kalcijum-hlorid, magnezijum-hlorid, glukoza, 2500 ml (5.64g/L+3.925g/L+0.1838g/L+0.1017g/L+22.73g/L)</t>
  </si>
  <si>
    <t xml:space="preserve">natrijum-hlorid, natrijum-laktat, kalcijum-hlorid, magnezijum-hlorid, glukoza, 2500 ml (5.64g/L+3.925g/L+0.1838g/L+0.1017g/L+15g/L) </t>
  </si>
  <si>
    <t>natrijum-hlorid, natrijum-laktat, kalcijum-hlorid, magnezijum-hlorid, glukoza, 5000 ml (5,64g/L+3,925g/L+0,1838g/L+0,1017g/L+42,5g/L)</t>
  </si>
  <si>
    <t>natrijum-hlorid, natrijum-laktat, kalcijum-hlorid, magnezijum-hlorid, glukoza, 5000 ml (5,64g/L+3,925g/L+0,1838g/L+0,1017g/L+22,73g/L)</t>
  </si>
  <si>
    <t>natrijum-hlorid, natrijum-laktat, kalcijum-hlorid, magnezijum-hlorid, glukoza, 5000ml (5,64g/L+3,925g/L+0,1838g/L+0,1017g/L+15g/L)</t>
  </si>
  <si>
    <t>natrijum-hlorid, natrijum-laktat, kalcijum-hlorid, magnezijum-hlorid, glukoza, 2000 ml (5.786g/l + 7.847g/l + 0.1838g/l + 0.1017g/l + 15g/l)</t>
  </si>
  <si>
    <t>natrijum-hlorid, natrijum-laktat, kalcijum-hlorid, magnezijum-hlorid, glukoza, 2000 ml (5.786g/l + 7.847g/l + 0.1838g/l + 0.1017g/l + 42.5g/l)</t>
  </si>
  <si>
    <t>natrijum-hlorid, natrijum-laktat, kalcijum-hlorid, magnezijum-hlorid, glukoza, 2000 ml (5.786g/l + 7.847g/l + 0.1838g/l + 0.1017g/l + 22.73g/l)</t>
  </si>
  <si>
    <t>natrijum-hlorid, natrijum-laktat, kalcijum-hlorid, magnezijum-hlorid, glukoza, 2500 ml (5.786g/l + 7.847g/l + 0.1838g/l + 0.1017g/l + 15g/l)</t>
  </si>
  <si>
    <t>natrijum-hlorid, natrijum-laktat, kalcijum-hlorid, magnezijum-hlorid, glukoza, 2500 ml (5.786g/l + 7.847g/l + 0.1838g/l + 0.1017g/l + 42.5g/l)</t>
  </si>
  <si>
    <t>natrijum-hlorid, natrijum-laktat, kalcijum-hlorid, magnezijum-hlorid, glukoza, 2500 ml (5.786 g/l + 7.847g/l + 0.1838g/l + 0.1017g/l + 22.73g/l)</t>
  </si>
  <si>
    <t>natrijum-hlorid, natrijum-laktat, kalcijum-hlorid, magnezijum-hlorid, glukoza, 5000 ml (5.786 g/l + 7.847 g/l + 0.2573g/l + 0.1017g11 + 15 g/l)</t>
  </si>
  <si>
    <t>natrijum-hlorid, natrijum-laktat, kalcijum-hlorid, magnezijum-hlorid, glukoza, 5000 ml (5.786 g/l + 7.847 g/l + 0.2573g/l + 0.1017g/l + 42.5 g/ll)</t>
  </si>
  <si>
    <t>natrijum-hlorid, natrijum-laktat, kalcijum-hlorid, magnezijum-hlorid, glukoza, 5000 ml (5.786 g/l+ 7.847 g/l + 0.2573g/l + 0.1017g/l + 22.73 g/l</t>
  </si>
  <si>
    <t>natrijum-hlorid 0,9%,
1000 ml, kesa</t>
  </si>
  <si>
    <t>natrijum-hlorid 0,9%,
1000 ml, boca plastična</t>
  </si>
  <si>
    <t>urapidil,  25 mg/5 ml</t>
  </si>
  <si>
    <t>urapidil,  50 mg/10 ml</t>
  </si>
  <si>
    <t>povidon 7,5%, 500 ml</t>
  </si>
  <si>
    <t>povidon 10%, 500 ml</t>
  </si>
  <si>
    <t>povidon 7,5%, 5000 ml</t>
  </si>
  <si>
    <t>povidon 10%, 100 ml</t>
  </si>
  <si>
    <t>povidon 10%, 5000 ml</t>
  </si>
  <si>
    <t>povidon 7,5%, 100 ml</t>
  </si>
  <si>
    <t>parikalcitol, meka kapsula, 1 mcg</t>
  </si>
  <si>
    <t>parikalcitol, meka kapsula, 2 mcg</t>
  </si>
  <si>
    <t>parikalcitol, rastvor za injekciju, 1 ml (5mcg/ml)</t>
  </si>
  <si>
    <t>dakarbazin, 500 mg</t>
  </si>
  <si>
    <t>dakarbazin, 1000 mg</t>
  </si>
  <si>
    <t>dakarbazin, 100mg</t>
  </si>
  <si>
    <t>dakarbazin, 200mg</t>
  </si>
  <si>
    <t>meloksikam, rastvor za injekciju, 1,5 ml
(15 mg/1,5 ml)</t>
  </si>
  <si>
    <t>1,5 ml
(15 mg/1,5 ml)</t>
  </si>
  <si>
    <t>meloksikam, tableta, 15 mg</t>
  </si>
  <si>
    <t>ibuprofen, 400 mg</t>
  </si>
  <si>
    <t>ibuprofen, 600 mg</t>
  </si>
  <si>
    <t>ketoprofen, rastvor za injekciju, 100 mg/2 ml</t>
  </si>
  <si>
    <t>ketoprofen, film tableta,
100 mg</t>
  </si>
  <si>
    <t>2 ml
(40 mg+0,025 mg)</t>
  </si>
  <si>
    <t>paliperidon, 0,5 ml
(50 mg/0,5 ml)</t>
  </si>
  <si>
    <t>0,5 ml
(50 mg/0,5 ml)</t>
  </si>
  <si>
    <t>paliperidon, 0,75 ml
(75 mg/0,75 ml)</t>
  </si>
  <si>
    <t>0,75 ml 
(75 mg/0,75 ml)</t>
  </si>
  <si>
    <t>paliperidon, 1 ml
(100 mg/1 ml)</t>
  </si>
  <si>
    <t>1 ml
(100 mg/1 ml)</t>
  </si>
  <si>
    <t>paliperidon, 1,5 ml
(150 mg/1,5 ml)</t>
  </si>
  <si>
    <t>1,5 ml
(150 mg/1,5 ml)</t>
  </si>
  <si>
    <t>metadon, 100ml (10mg/ml)</t>
  </si>
  <si>
    <t>metadon, 1000ml (10mg/ml)</t>
  </si>
  <si>
    <t>2000 ml (0.3g/l+0.27g/l+0.57g/l+0.646g/l+0.51g/l+0.595g/l+0.51g/l+0.951g/l+1.393g/l+0.85g/l+0.85g/l+1.02g/l+0.955g/l+0.714g/l+1.071g/l+0.184g/l+0.0508g/l+4.48g/l+5.38g/l)</t>
  </si>
  <si>
    <t>tirozin, triptofan, fenilalanin, treonin, serin, prolin, glicin, alanin, valin, metionin, izoleucin, leucin, lizin, histidin, arginin, kalcijum-hlorid, magnezijum-hlorid, natrijum-laktat, natrijum-hlorid, 2000 ml (0.3g/l+0.27g/l+0.57g/l+0.646g/l+0.51g/l+0.595g/l+0.51g/l+0.951g/l+1.393g/l+0.85g/l+0.85g/l+1.02g/l+0.955g/l+0.714g/l+1.071g/l+0.184g/l+0.0508g/l+4.48g/l+5.38g/l)</t>
  </si>
  <si>
    <t>natrijum-hlorid 0,9%,
500 ml, boca plastična</t>
  </si>
  <si>
    <t>natrijum-hlorid 0,9%,
500 ml, kesa</t>
  </si>
  <si>
    <t>natrijum-hlorid 0,9%,
500 ml, boca staklena</t>
  </si>
  <si>
    <t>natrijum-hlorid 0,9%,
250 ml, kesa</t>
  </si>
  <si>
    <t>natrijum-hlorid 0,9%,
250 ml, boca plastična</t>
  </si>
  <si>
    <t>natrijum-hlorid 0,9%,
250 ml, boca staklena</t>
  </si>
  <si>
    <t>natrijum-hlorid 0,9%,
100 ml, boca plastična</t>
  </si>
  <si>
    <t>natrijum-hlorid 0,9%,
100 ml, kesa</t>
  </si>
  <si>
    <t>natrijum-hlorid 0,9%,
100 ml, boca staklena</t>
  </si>
  <si>
    <t>antiserum protiv zmijskog otrova
(konjski)</t>
  </si>
  <si>
    <t>tiopental-natrijum</t>
  </si>
  <si>
    <t>tramadol, 2 ml
(100 mg/2 ml)</t>
  </si>
  <si>
    <t>tramadol, 1 ml
(50 mg/ml)</t>
  </si>
  <si>
    <t>haloperidol, 1 ml
(50 mg/ml)</t>
  </si>
  <si>
    <t>haloperidol, 1 ml
(5 mg/ml)</t>
  </si>
  <si>
    <t>metadon, 1000 ml
(5 mg/ml)</t>
  </si>
  <si>
    <t>boca/kesa</t>
  </si>
  <si>
    <t>boca/kontejner</t>
  </si>
  <si>
    <t xml:space="preserve">Рок испоруке износи  _________________ од пријема писменог захтева купца. </t>
  </si>
  <si>
    <t>Рок важења понуде је ________  дана од дана отварања понуда</t>
  </si>
  <si>
    <t>Oвлашћено лице понуђача:</t>
  </si>
  <si>
    <t>M.P.</t>
  </si>
  <si>
    <t xml:space="preserve">                 __________________________</t>
  </si>
  <si>
    <t xml:space="preserve">Рок испоруке износи _________________ од добијања законом предвиђене документације за промет нерегистрованог лека.
 (овај рок испоруке попуњава понуђач који нуди лек са Д Листе лекова који је предмет набавке партије 14, 112, 113 и 129) </t>
  </si>
  <si>
    <t xml:space="preserve">Поводом позива за подношење понуде бр. 404-1-84/15-7 од 10.11.2015. године за јавну набавку Лекова са Б и Д Листе лекова за период од 6 месеци, бр. ЈН: 404-1-110/15-95, објављеног на Порталу јавних набавки дана 12.11.2015. године, подносим понуду како следи:
</t>
  </si>
  <si>
    <t>JKL</t>
  </si>
  <si>
    <t>ZAŠTIĆENI NAZIV PONUĐENOG DOBRA</t>
  </si>
  <si>
    <t>PROIZVOĐAČ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</si>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</sst>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0\ &quot;Din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61" applyFont="1" applyFill="1" applyAlignment="1">
      <alignment horizontal="center" vertical="center"/>
      <protection/>
    </xf>
    <xf numFmtId="0" fontId="12" fillId="0" borderId="10" xfId="6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justify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13" fillId="0" borderId="11" xfId="63" applyNumberFormat="1" applyFont="1" applyFill="1" applyBorder="1" applyAlignment="1">
      <alignment horizontal="center" vertical="center" wrapText="1"/>
      <protection/>
    </xf>
    <xf numFmtId="3" fontId="1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61" applyFont="1" applyFill="1" applyBorder="1" applyAlignment="1">
      <alignment horizontal="right" vertical="center" wrapText="1"/>
      <protection/>
    </xf>
    <xf numFmtId="170" fontId="12" fillId="0" borderId="0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13" xfId="0" applyNumberFormat="1" applyFont="1" applyFill="1" applyBorder="1" applyAlignment="1">
      <alignment horizontal="right" vertical="center" wrapText="1"/>
    </xf>
    <xf numFmtId="0" fontId="13" fillId="0" borderId="14" xfId="63" applyFont="1" applyFill="1" applyBorder="1" applyAlignment="1">
      <alignment horizontal="center" vertical="center" wrapText="1"/>
      <protection/>
    </xf>
    <xf numFmtId="49" fontId="13" fillId="0" borderId="15" xfId="63" applyNumberFormat="1" applyFont="1" applyFill="1" applyBorder="1" applyAlignment="1">
      <alignment horizontal="center" vertical="center" wrapText="1"/>
      <protection/>
    </xf>
    <xf numFmtId="0" fontId="13" fillId="0" borderId="15" xfId="63" applyFont="1" applyFill="1" applyBorder="1" applyAlignment="1">
      <alignment horizontal="center" vertical="center" wrapText="1"/>
      <protection/>
    </xf>
    <xf numFmtId="3" fontId="13" fillId="0" borderId="15" xfId="63" applyNumberFormat="1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70" fontId="12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Alignment="1">
      <alignment horizontal="center" vertical="center"/>
    </xf>
    <xf numFmtId="49" fontId="10" fillId="0" borderId="0" xfId="61" applyNumberFormat="1" applyFont="1" applyFill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0" fontId="6" fillId="0" borderId="0" xfId="6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10" fillId="0" borderId="0" xfId="61" applyFont="1" applyFill="1" applyAlignment="1">
      <alignment horizontal="left" vertical="center" wrapText="1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 locked="0"/>
    </xf>
    <xf numFmtId="0" fontId="11" fillId="0" borderId="0" xfId="61" applyFont="1" applyFill="1" applyAlignment="1">
      <alignment horizontal="left" vertical="center" wrapText="1"/>
      <protection/>
    </xf>
    <xf numFmtId="49" fontId="11" fillId="0" borderId="0" xfId="61" applyNumberFormat="1" applyFont="1" applyFill="1" applyAlignment="1">
      <alignment horizontal="center" vertical="center" wrapText="1"/>
      <protection/>
    </xf>
    <xf numFmtId="3" fontId="11" fillId="34" borderId="0" xfId="61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0" fontId="8" fillId="0" borderId="0" xfId="0" applyFont="1" applyAlignment="1">
      <alignment horizontal="center" vertical="center"/>
    </xf>
    <xf numFmtId="3" fontId="8" fillId="34" borderId="0" xfId="0" applyNumberFormat="1" applyFont="1" applyFill="1" applyAlignment="1">
      <alignment horizontal="right" vertical="center"/>
    </xf>
    <xf numFmtId="0" fontId="13" fillId="0" borderId="18" xfId="63" applyFont="1" applyFill="1" applyBorder="1" applyAlignment="1">
      <alignment horizontal="center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49" fontId="13" fillId="33" borderId="15" xfId="6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2" fillId="0" borderId="10" xfId="61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170" fontId="12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8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0" fontId="13" fillId="0" borderId="24" xfId="61" applyFont="1" applyFill="1" applyBorder="1" applyAlignment="1">
      <alignment horizontal="right" vertical="center" wrapText="1"/>
      <protection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13" fillId="0" borderId="26" xfId="61" applyFont="1" applyFill="1" applyBorder="1" applyAlignment="1">
      <alignment horizontal="right" vertic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0" fontId="12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3" xfId="60"/>
    <cellStyle name="Normal 3" xfId="61"/>
    <cellStyle name="Normal 7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showGridLines="0" tabSelected="1" view="pageBreakPreview" zoomScale="80" zoomScaleNormal="80" zoomScaleSheetLayoutView="80" zoomScalePageLayoutView="60" workbookViewId="0" topLeftCell="A1">
      <selection activeCell="F19" sqref="F19"/>
    </sheetView>
  </sheetViews>
  <sheetFormatPr defaultColWidth="9.00390625" defaultRowHeight="15"/>
  <cols>
    <col min="1" max="1" width="9.421875" style="1" customWidth="1"/>
    <col min="2" max="2" width="22.28125" style="9" customWidth="1"/>
    <col min="3" max="3" width="15.00390625" style="9" customWidth="1"/>
    <col min="4" max="5" width="22.28125" style="9" customWidth="1"/>
    <col min="6" max="6" width="21.00390625" style="1" customWidth="1"/>
    <col min="7" max="7" width="20.28125" style="9" customWidth="1"/>
    <col min="8" max="8" width="15.28125" style="10" customWidth="1"/>
    <col min="9" max="9" width="13.00390625" style="11" customWidth="1"/>
    <col min="10" max="10" width="15.57421875" style="12" customWidth="1"/>
    <col min="11" max="11" width="24.140625" style="12" customWidth="1"/>
    <col min="12" max="12" width="23.421875" style="12" customWidth="1"/>
    <col min="13" max="13" width="22.57421875" style="12" customWidth="1"/>
    <col min="14" max="14" width="9.00390625" style="51" hidden="1" customWidth="1"/>
    <col min="15" max="15" width="29.57421875" style="8" customWidth="1"/>
    <col min="16" max="16" width="13.00390625" style="11" hidden="1" customWidth="1"/>
    <col min="17" max="17" width="9.8515625" style="28" hidden="1" customWidth="1"/>
    <col min="18" max="18" width="9.00390625" style="31" customWidth="1"/>
    <col min="19" max="16384" width="9.00390625" style="8" customWidth="1"/>
  </cols>
  <sheetData>
    <row r="1" spans="1:18" s="37" customFormat="1" ht="12.7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50"/>
      <c r="Q1" s="38"/>
      <c r="R1" s="39"/>
    </row>
    <row r="2" spans="1:16" ht="12.75" customHeight="1">
      <c r="A2" s="5"/>
      <c r="B2" s="6"/>
      <c r="C2" s="6"/>
      <c r="D2" s="6"/>
      <c r="E2" s="6"/>
      <c r="F2" s="7"/>
      <c r="G2" s="7"/>
      <c r="H2" s="5"/>
      <c r="I2" s="5"/>
      <c r="J2" s="5"/>
      <c r="K2" s="5"/>
      <c r="L2" s="5"/>
      <c r="M2" s="5"/>
      <c r="P2" s="5"/>
    </row>
    <row r="3" ht="12.75" customHeight="1"/>
    <row r="4" spans="1:18" s="37" customFormat="1" ht="12.75" customHeight="1">
      <c r="A4" s="84" t="s">
        <v>371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50"/>
      <c r="Q4" s="38"/>
      <c r="R4" s="39"/>
    </row>
    <row r="5" spans="1:18" s="37" customFormat="1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50"/>
      <c r="Q5" s="38"/>
      <c r="R5" s="39"/>
    </row>
    <row r="6" spans="1:16" ht="12.75" customHeight="1">
      <c r="A6" s="13"/>
      <c r="B6" s="14"/>
      <c r="C6" s="14"/>
      <c r="D6" s="14"/>
      <c r="E6" s="14"/>
      <c r="F6" s="15"/>
      <c r="G6" s="14"/>
      <c r="H6" s="13"/>
      <c r="I6" s="13"/>
      <c r="J6" s="13"/>
      <c r="K6" s="13"/>
      <c r="L6" s="13"/>
      <c r="M6" s="13"/>
      <c r="P6" s="13"/>
    </row>
    <row r="7" spans="1:18" ht="12.75" customHeight="1">
      <c r="A7" s="85" t="s">
        <v>20</v>
      </c>
      <c r="B7" s="85"/>
      <c r="C7" s="85"/>
      <c r="D7" s="85"/>
      <c r="E7" s="85"/>
      <c r="F7" s="85"/>
      <c r="G7" s="14"/>
      <c r="H7" s="13"/>
      <c r="I7" s="13"/>
      <c r="K7" s="85" t="s">
        <v>23</v>
      </c>
      <c r="L7" s="85"/>
      <c r="M7" s="85"/>
      <c r="P7" s="13"/>
      <c r="R7" s="55"/>
    </row>
    <row r="8" spans="1:16" ht="26.25" customHeight="1">
      <c r="A8" s="88"/>
      <c r="B8" s="88"/>
      <c r="C8" s="88"/>
      <c r="D8" s="88"/>
      <c r="E8" s="88"/>
      <c r="F8" s="88"/>
      <c r="G8" s="14"/>
      <c r="H8" s="13"/>
      <c r="I8" s="13"/>
      <c r="J8" s="16"/>
      <c r="K8" s="4"/>
      <c r="L8" s="4"/>
      <c r="M8" s="4"/>
      <c r="P8" s="13"/>
    </row>
    <row r="9" spans="1:16" ht="12.75" customHeight="1">
      <c r="A9" s="87" t="s">
        <v>21</v>
      </c>
      <c r="B9" s="87"/>
      <c r="C9" s="87"/>
      <c r="D9" s="87"/>
      <c r="E9" s="87"/>
      <c r="F9" s="87"/>
      <c r="G9" s="14"/>
      <c r="H9" s="13"/>
      <c r="I9" s="13"/>
      <c r="J9" s="13"/>
      <c r="K9" s="86" t="s">
        <v>24</v>
      </c>
      <c r="L9" s="86"/>
      <c r="M9" s="86"/>
      <c r="P9" s="13"/>
    </row>
    <row r="10" spans="1:16" ht="30" customHeight="1">
      <c r="A10" s="88"/>
      <c r="B10" s="88"/>
      <c r="C10" s="88"/>
      <c r="D10" s="88"/>
      <c r="E10" s="88"/>
      <c r="F10" s="88"/>
      <c r="G10" s="14"/>
      <c r="H10" s="13"/>
      <c r="I10" s="13"/>
      <c r="J10" s="13"/>
      <c r="K10" s="4"/>
      <c r="L10" s="4"/>
      <c r="M10" s="4"/>
      <c r="P10" s="13"/>
    </row>
    <row r="11" spans="1:16" ht="12.75" customHeight="1">
      <c r="A11" s="87" t="s">
        <v>22</v>
      </c>
      <c r="B11" s="87"/>
      <c r="C11" s="87"/>
      <c r="D11" s="87"/>
      <c r="E11" s="87"/>
      <c r="F11" s="87"/>
      <c r="G11" s="14"/>
      <c r="H11" s="13"/>
      <c r="I11" s="13"/>
      <c r="J11" s="13"/>
      <c r="K11" s="86" t="s">
        <v>25</v>
      </c>
      <c r="L11" s="86"/>
      <c r="M11" s="86"/>
      <c r="P11" s="13"/>
    </row>
    <row r="12" spans="1:16" ht="27.75" customHeight="1">
      <c r="A12" s="88"/>
      <c r="B12" s="88"/>
      <c r="C12" s="88"/>
      <c r="D12" s="88"/>
      <c r="E12" s="88"/>
      <c r="F12" s="88"/>
      <c r="G12" s="14"/>
      <c r="H12" s="13"/>
      <c r="I12" s="13"/>
      <c r="J12" s="13"/>
      <c r="K12" s="17"/>
      <c r="L12" s="17"/>
      <c r="M12" s="17"/>
      <c r="N12" s="52"/>
      <c r="P12" s="13"/>
    </row>
    <row r="13" spans="1:18" s="21" customFormat="1" ht="20.25" customHeight="1" thickBot="1">
      <c r="A13" s="89"/>
      <c r="B13" s="89"/>
      <c r="C13" s="89"/>
      <c r="D13" s="89"/>
      <c r="E13" s="89"/>
      <c r="F13" s="89"/>
      <c r="G13" s="19"/>
      <c r="H13" s="18"/>
      <c r="I13" s="18"/>
      <c r="J13" s="20"/>
      <c r="K13" s="20"/>
      <c r="L13" s="20"/>
      <c r="M13" s="20"/>
      <c r="N13" s="49"/>
      <c r="P13" s="18"/>
      <c r="Q13" s="36"/>
      <c r="R13" s="32"/>
    </row>
    <row r="14" spans="1:18" s="21" customFormat="1" ht="46.5" customHeight="1" thickBot="1">
      <c r="A14" s="42" t="s">
        <v>26</v>
      </c>
      <c r="B14" s="43" t="s">
        <v>235</v>
      </c>
      <c r="C14" s="80" t="s">
        <v>372</v>
      </c>
      <c r="D14" s="81" t="s">
        <v>373</v>
      </c>
      <c r="E14" s="81" t="s">
        <v>374</v>
      </c>
      <c r="F14" s="44" t="s">
        <v>27</v>
      </c>
      <c r="G14" s="82" t="s">
        <v>40</v>
      </c>
      <c r="H14" s="44" t="s">
        <v>28</v>
      </c>
      <c r="I14" s="45" t="s">
        <v>29</v>
      </c>
      <c r="J14" s="44" t="s">
        <v>30</v>
      </c>
      <c r="K14" s="46" t="s">
        <v>31</v>
      </c>
      <c r="L14" s="46" t="s">
        <v>32</v>
      </c>
      <c r="M14" s="47" t="s">
        <v>33</v>
      </c>
      <c r="N14" s="49"/>
      <c r="P14" s="29" t="s">
        <v>0</v>
      </c>
      <c r="Q14" s="36"/>
      <c r="R14" s="32"/>
    </row>
    <row r="15" spans="1:17" ht="60" customHeight="1" thickBot="1">
      <c r="A15" s="56">
        <v>1</v>
      </c>
      <c r="B15" s="57" t="s">
        <v>41</v>
      </c>
      <c r="C15" s="57"/>
      <c r="D15" s="57"/>
      <c r="E15" s="57"/>
      <c r="F15" s="57" t="s">
        <v>6</v>
      </c>
      <c r="G15" s="58" t="s">
        <v>42</v>
      </c>
      <c r="H15" s="57" t="s">
        <v>43</v>
      </c>
      <c r="I15" s="59">
        <v>172998</v>
      </c>
      <c r="J15" s="40"/>
      <c r="K15" s="41">
        <f>I15*J15</f>
        <v>0</v>
      </c>
      <c r="L15" s="41">
        <f>K15*N15</f>
        <v>0</v>
      </c>
      <c r="M15" s="48">
        <f>SUM(K15,L15)</f>
        <v>0</v>
      </c>
      <c r="N15" s="53">
        <v>0.1</v>
      </c>
      <c r="P15" s="27">
        <v>68000</v>
      </c>
      <c r="Q15" s="28">
        <f>P15/2</f>
        <v>34000</v>
      </c>
    </row>
    <row r="16" spans="1:19" ht="58.5" customHeight="1" thickBot="1">
      <c r="A16" s="56">
        <v>2</v>
      </c>
      <c r="B16" s="57" t="s">
        <v>44</v>
      </c>
      <c r="C16" s="57"/>
      <c r="D16" s="57"/>
      <c r="E16" s="57"/>
      <c r="F16" s="57" t="s">
        <v>6</v>
      </c>
      <c r="G16" s="58" t="s">
        <v>236</v>
      </c>
      <c r="H16" s="57" t="s">
        <v>43</v>
      </c>
      <c r="I16" s="59">
        <v>15000</v>
      </c>
      <c r="J16" s="40"/>
      <c r="K16" s="41">
        <f aca="true" t="shared" si="0" ref="K16:K78">I16*J16</f>
        <v>0</v>
      </c>
      <c r="L16" s="41">
        <f aca="true" t="shared" si="1" ref="L16:L61">K16*N16</f>
        <v>0</v>
      </c>
      <c r="M16" s="48">
        <f aca="true" t="shared" si="2" ref="M16:M61">SUM(K16,L16)</f>
        <v>0</v>
      </c>
      <c r="N16" s="53">
        <v>0.1</v>
      </c>
      <c r="P16" s="22">
        <v>27000</v>
      </c>
      <c r="Q16" s="28">
        <f aca="true" t="shared" si="3" ref="Q16:Q78">P16/2</f>
        <v>13500</v>
      </c>
      <c r="S16" s="31"/>
    </row>
    <row r="17" spans="1:17" ht="60" customHeight="1" thickBot="1">
      <c r="A17" s="56">
        <v>3</v>
      </c>
      <c r="B17" s="57" t="s">
        <v>45</v>
      </c>
      <c r="C17" s="57"/>
      <c r="D17" s="57"/>
      <c r="E17" s="57"/>
      <c r="F17" s="57" t="s">
        <v>5</v>
      </c>
      <c r="G17" s="58" t="s">
        <v>237</v>
      </c>
      <c r="H17" s="57" t="s">
        <v>46</v>
      </c>
      <c r="I17" s="59">
        <v>800</v>
      </c>
      <c r="J17" s="40"/>
      <c r="K17" s="41">
        <f t="shared" si="0"/>
        <v>0</v>
      </c>
      <c r="L17" s="41">
        <f t="shared" si="1"/>
        <v>0</v>
      </c>
      <c r="M17" s="48">
        <f t="shared" si="2"/>
        <v>0</v>
      </c>
      <c r="N17" s="53">
        <v>0.1</v>
      </c>
      <c r="P17" s="27">
        <v>3300</v>
      </c>
      <c r="Q17" s="28">
        <f t="shared" si="3"/>
        <v>1650</v>
      </c>
    </row>
    <row r="18" spans="1:17" ht="60" customHeight="1" thickBot="1">
      <c r="A18" s="56">
        <v>4</v>
      </c>
      <c r="B18" s="57" t="s">
        <v>47</v>
      </c>
      <c r="C18" s="57"/>
      <c r="D18" s="57"/>
      <c r="E18" s="57"/>
      <c r="F18" s="57" t="s">
        <v>48</v>
      </c>
      <c r="G18" s="58" t="s">
        <v>49</v>
      </c>
      <c r="H18" s="57" t="s">
        <v>50</v>
      </c>
      <c r="I18" s="59">
        <v>22000</v>
      </c>
      <c r="J18" s="40"/>
      <c r="K18" s="41">
        <f t="shared" si="0"/>
        <v>0</v>
      </c>
      <c r="L18" s="41">
        <f t="shared" si="1"/>
        <v>0</v>
      </c>
      <c r="M18" s="48">
        <f t="shared" si="2"/>
        <v>0</v>
      </c>
      <c r="N18" s="53">
        <v>0.1</v>
      </c>
      <c r="P18" s="22">
        <v>100</v>
      </c>
      <c r="Q18" s="28">
        <f t="shared" si="3"/>
        <v>50</v>
      </c>
    </row>
    <row r="19" spans="1:17" ht="60" customHeight="1" thickBot="1">
      <c r="A19" s="56">
        <v>5</v>
      </c>
      <c r="B19" s="57" t="s">
        <v>51</v>
      </c>
      <c r="C19" s="57"/>
      <c r="D19" s="57"/>
      <c r="E19" s="57"/>
      <c r="F19" s="57" t="s">
        <v>52</v>
      </c>
      <c r="G19" s="58" t="s">
        <v>53</v>
      </c>
      <c r="H19" s="57" t="s">
        <v>54</v>
      </c>
      <c r="I19" s="59">
        <v>364</v>
      </c>
      <c r="J19" s="40"/>
      <c r="K19" s="41">
        <f t="shared" si="0"/>
        <v>0</v>
      </c>
      <c r="L19" s="41">
        <f t="shared" si="1"/>
        <v>0</v>
      </c>
      <c r="M19" s="48">
        <f t="shared" si="2"/>
        <v>0</v>
      </c>
      <c r="N19" s="53">
        <v>0.1</v>
      </c>
      <c r="P19" s="27">
        <v>5900</v>
      </c>
      <c r="Q19" s="28">
        <f t="shared" si="3"/>
        <v>2950</v>
      </c>
    </row>
    <row r="20" spans="1:17" ht="60" customHeight="1" thickBot="1">
      <c r="A20" s="56">
        <v>6</v>
      </c>
      <c r="B20" s="57" t="s">
        <v>55</v>
      </c>
      <c r="C20" s="57"/>
      <c r="D20" s="57"/>
      <c r="E20" s="57"/>
      <c r="F20" s="57" t="s">
        <v>6</v>
      </c>
      <c r="G20" s="58" t="s">
        <v>56</v>
      </c>
      <c r="H20" s="57" t="s">
        <v>43</v>
      </c>
      <c r="I20" s="59">
        <v>9000</v>
      </c>
      <c r="J20" s="40"/>
      <c r="K20" s="41">
        <f t="shared" si="0"/>
        <v>0</v>
      </c>
      <c r="L20" s="41">
        <f t="shared" si="1"/>
        <v>0</v>
      </c>
      <c r="M20" s="48">
        <f t="shared" si="2"/>
        <v>0</v>
      </c>
      <c r="N20" s="53">
        <v>0.1</v>
      </c>
      <c r="P20" s="22">
        <v>300</v>
      </c>
      <c r="Q20" s="28">
        <f t="shared" si="3"/>
        <v>150</v>
      </c>
    </row>
    <row r="21" spans="1:17" ht="68.25" customHeight="1" thickBot="1">
      <c r="A21" s="56">
        <v>7</v>
      </c>
      <c r="B21" s="57" t="s">
        <v>57</v>
      </c>
      <c r="C21" s="57"/>
      <c r="D21" s="57"/>
      <c r="E21" s="57"/>
      <c r="F21" s="57" t="s">
        <v>58</v>
      </c>
      <c r="G21" s="58" t="s">
        <v>59</v>
      </c>
      <c r="H21" s="57" t="s">
        <v>43</v>
      </c>
      <c r="I21" s="59">
        <v>100000</v>
      </c>
      <c r="J21" s="40"/>
      <c r="K21" s="41">
        <f t="shared" si="0"/>
        <v>0</v>
      </c>
      <c r="L21" s="41">
        <f t="shared" si="1"/>
        <v>0</v>
      </c>
      <c r="M21" s="48">
        <f t="shared" si="2"/>
        <v>0</v>
      </c>
      <c r="N21" s="53">
        <v>0.1</v>
      </c>
      <c r="P21" s="27">
        <v>100</v>
      </c>
      <c r="Q21" s="28">
        <f t="shared" si="3"/>
        <v>50</v>
      </c>
    </row>
    <row r="22" spans="1:17" ht="60" customHeight="1" thickBot="1">
      <c r="A22" s="56">
        <v>8</v>
      </c>
      <c r="B22" s="57" t="s">
        <v>60</v>
      </c>
      <c r="C22" s="57"/>
      <c r="D22" s="57"/>
      <c r="E22" s="57"/>
      <c r="F22" s="57" t="s">
        <v>61</v>
      </c>
      <c r="G22" s="58" t="s">
        <v>62</v>
      </c>
      <c r="H22" s="57" t="s">
        <v>43</v>
      </c>
      <c r="I22" s="59">
        <v>600000</v>
      </c>
      <c r="J22" s="40"/>
      <c r="K22" s="41">
        <f t="shared" si="0"/>
        <v>0</v>
      </c>
      <c r="L22" s="41">
        <f t="shared" si="1"/>
        <v>0</v>
      </c>
      <c r="M22" s="48">
        <f t="shared" si="2"/>
        <v>0</v>
      </c>
      <c r="N22" s="53">
        <v>0.1</v>
      </c>
      <c r="P22" s="22">
        <v>12600</v>
      </c>
      <c r="Q22" s="28">
        <f t="shared" si="3"/>
        <v>6300</v>
      </c>
    </row>
    <row r="23" spans="1:17" ht="60" customHeight="1" thickBot="1">
      <c r="A23" s="56">
        <v>9</v>
      </c>
      <c r="B23" s="57" t="s">
        <v>63</v>
      </c>
      <c r="C23" s="57"/>
      <c r="D23" s="57"/>
      <c r="E23" s="57"/>
      <c r="F23" s="57" t="s">
        <v>61</v>
      </c>
      <c r="G23" s="58" t="s">
        <v>64</v>
      </c>
      <c r="H23" s="57" t="s">
        <v>43</v>
      </c>
      <c r="I23" s="59">
        <v>600000</v>
      </c>
      <c r="J23" s="40"/>
      <c r="K23" s="41">
        <f t="shared" si="0"/>
        <v>0</v>
      </c>
      <c r="L23" s="41">
        <f t="shared" si="1"/>
        <v>0</v>
      </c>
      <c r="M23" s="48">
        <f t="shared" si="2"/>
        <v>0</v>
      </c>
      <c r="N23" s="53">
        <v>0.1</v>
      </c>
      <c r="P23" s="27">
        <v>11800</v>
      </c>
      <c r="Q23" s="28">
        <f t="shared" si="3"/>
        <v>5900</v>
      </c>
    </row>
    <row r="24" spans="1:17" ht="132" customHeight="1" thickBot="1">
      <c r="A24" s="56">
        <v>10</v>
      </c>
      <c r="B24" s="57" t="s">
        <v>65</v>
      </c>
      <c r="C24" s="57"/>
      <c r="D24" s="57"/>
      <c r="E24" s="57"/>
      <c r="F24" s="57" t="s">
        <v>3</v>
      </c>
      <c r="G24" s="58" t="s">
        <v>66</v>
      </c>
      <c r="H24" s="57" t="s">
        <v>1</v>
      </c>
      <c r="I24" s="59">
        <v>2500</v>
      </c>
      <c r="J24" s="40"/>
      <c r="K24" s="41">
        <f t="shared" si="0"/>
        <v>0</v>
      </c>
      <c r="L24" s="41">
        <f t="shared" si="1"/>
        <v>0</v>
      </c>
      <c r="M24" s="48">
        <f t="shared" si="2"/>
        <v>0</v>
      </c>
      <c r="N24" s="53">
        <v>0.1</v>
      </c>
      <c r="P24" s="22">
        <v>12500</v>
      </c>
      <c r="Q24" s="28">
        <f t="shared" si="3"/>
        <v>6250</v>
      </c>
    </row>
    <row r="25" spans="1:17" ht="60" customHeight="1" thickBot="1">
      <c r="A25" s="56">
        <v>11</v>
      </c>
      <c r="B25" s="57" t="s">
        <v>238</v>
      </c>
      <c r="C25" s="57"/>
      <c r="D25" s="57"/>
      <c r="E25" s="57"/>
      <c r="F25" s="57" t="s">
        <v>5</v>
      </c>
      <c r="G25" s="58" t="s">
        <v>67</v>
      </c>
      <c r="H25" s="57" t="s">
        <v>4</v>
      </c>
      <c r="I25" s="59">
        <v>100</v>
      </c>
      <c r="J25" s="40"/>
      <c r="K25" s="41">
        <f t="shared" si="0"/>
        <v>0</v>
      </c>
      <c r="L25" s="41">
        <f t="shared" si="1"/>
        <v>0</v>
      </c>
      <c r="M25" s="48">
        <f t="shared" si="2"/>
        <v>0</v>
      </c>
      <c r="N25" s="53">
        <v>0.1</v>
      </c>
      <c r="P25" s="27">
        <v>12500</v>
      </c>
      <c r="Q25" s="28">
        <f t="shared" si="3"/>
        <v>6250</v>
      </c>
    </row>
    <row r="26" spans="1:17" ht="60" customHeight="1" thickBot="1">
      <c r="A26" s="56">
        <v>12</v>
      </c>
      <c r="B26" s="57" t="s">
        <v>239</v>
      </c>
      <c r="C26" s="57"/>
      <c r="D26" s="57"/>
      <c r="E26" s="57"/>
      <c r="F26" s="57" t="s">
        <v>5</v>
      </c>
      <c r="G26" s="58" t="s">
        <v>68</v>
      </c>
      <c r="H26" s="57" t="s">
        <v>4</v>
      </c>
      <c r="I26" s="59">
        <v>400</v>
      </c>
      <c r="J26" s="40"/>
      <c r="K26" s="41">
        <f t="shared" si="0"/>
        <v>0</v>
      </c>
      <c r="L26" s="41">
        <f t="shared" si="1"/>
        <v>0</v>
      </c>
      <c r="M26" s="48">
        <f t="shared" si="2"/>
        <v>0</v>
      </c>
      <c r="N26" s="53">
        <v>0.1</v>
      </c>
      <c r="P26" s="22">
        <v>15800</v>
      </c>
      <c r="Q26" s="28">
        <f t="shared" si="3"/>
        <v>7900</v>
      </c>
    </row>
    <row r="27" spans="1:17" ht="60" customHeight="1" thickBot="1">
      <c r="A27" s="56">
        <v>13</v>
      </c>
      <c r="B27" s="57" t="s">
        <v>69</v>
      </c>
      <c r="C27" s="57"/>
      <c r="D27" s="57"/>
      <c r="E27" s="57"/>
      <c r="F27" s="57" t="s">
        <v>3</v>
      </c>
      <c r="G27" s="58" t="s">
        <v>70</v>
      </c>
      <c r="H27" s="57" t="s">
        <v>1</v>
      </c>
      <c r="I27" s="59">
        <v>1500</v>
      </c>
      <c r="J27" s="40"/>
      <c r="K27" s="41">
        <f t="shared" si="0"/>
        <v>0</v>
      </c>
      <c r="L27" s="41">
        <f t="shared" si="1"/>
        <v>0</v>
      </c>
      <c r="M27" s="48">
        <f t="shared" si="2"/>
        <v>0</v>
      </c>
      <c r="N27" s="53">
        <v>0.1</v>
      </c>
      <c r="P27" s="27">
        <v>200</v>
      </c>
      <c r="Q27" s="28">
        <f t="shared" si="3"/>
        <v>100</v>
      </c>
    </row>
    <row r="28" spans="1:17" ht="60" customHeight="1" thickBot="1">
      <c r="A28" s="56">
        <v>14</v>
      </c>
      <c r="B28" s="57" t="s">
        <v>71</v>
      </c>
      <c r="C28" s="57"/>
      <c r="D28" s="57"/>
      <c r="E28" s="57"/>
      <c r="F28" s="57" t="s">
        <v>6</v>
      </c>
      <c r="G28" s="58" t="s">
        <v>72</v>
      </c>
      <c r="H28" s="57" t="s">
        <v>43</v>
      </c>
      <c r="I28" s="59">
        <v>10000</v>
      </c>
      <c r="J28" s="40"/>
      <c r="K28" s="41">
        <f t="shared" si="0"/>
        <v>0</v>
      </c>
      <c r="L28" s="41">
        <f t="shared" si="1"/>
        <v>0</v>
      </c>
      <c r="M28" s="48">
        <f t="shared" si="2"/>
        <v>0</v>
      </c>
      <c r="N28" s="53">
        <v>0.1</v>
      </c>
      <c r="P28" s="22">
        <v>14300</v>
      </c>
      <c r="Q28" s="28">
        <f t="shared" si="3"/>
        <v>7150</v>
      </c>
    </row>
    <row r="29" spans="1:17" ht="60" customHeight="1" thickBot="1">
      <c r="A29" s="56">
        <v>15</v>
      </c>
      <c r="B29" s="57" t="s">
        <v>73</v>
      </c>
      <c r="C29" s="57"/>
      <c r="D29" s="57"/>
      <c r="E29" s="57"/>
      <c r="F29" s="57" t="s">
        <v>6</v>
      </c>
      <c r="G29" s="58" t="s">
        <v>74</v>
      </c>
      <c r="H29" s="57" t="s">
        <v>43</v>
      </c>
      <c r="I29" s="59">
        <v>340000</v>
      </c>
      <c r="J29" s="40"/>
      <c r="K29" s="41">
        <f t="shared" si="0"/>
        <v>0</v>
      </c>
      <c r="L29" s="41">
        <f t="shared" si="1"/>
        <v>0</v>
      </c>
      <c r="M29" s="48">
        <f t="shared" si="2"/>
        <v>0</v>
      </c>
      <c r="N29" s="53">
        <v>0.1</v>
      </c>
      <c r="P29" s="27">
        <v>50</v>
      </c>
      <c r="Q29" s="28">
        <f t="shared" si="3"/>
        <v>25</v>
      </c>
    </row>
    <row r="30" spans="1:17" ht="60" customHeight="1" thickBot="1">
      <c r="A30" s="56">
        <v>16</v>
      </c>
      <c r="B30" s="57" t="s">
        <v>240</v>
      </c>
      <c r="C30" s="57"/>
      <c r="D30" s="57"/>
      <c r="E30" s="57"/>
      <c r="F30" s="57" t="s">
        <v>75</v>
      </c>
      <c r="G30" s="58" t="s">
        <v>241</v>
      </c>
      <c r="H30" s="57" t="s">
        <v>76</v>
      </c>
      <c r="I30" s="59">
        <v>12500</v>
      </c>
      <c r="J30" s="40"/>
      <c r="K30" s="41">
        <f t="shared" si="0"/>
        <v>0</v>
      </c>
      <c r="L30" s="41">
        <f t="shared" si="1"/>
        <v>0</v>
      </c>
      <c r="M30" s="48">
        <f t="shared" si="2"/>
        <v>0</v>
      </c>
      <c r="N30" s="53">
        <v>0.1</v>
      </c>
      <c r="P30" s="22">
        <v>11000</v>
      </c>
      <c r="Q30" s="28">
        <f t="shared" si="3"/>
        <v>5500</v>
      </c>
    </row>
    <row r="31" spans="1:17" ht="60" customHeight="1" thickBot="1">
      <c r="A31" s="56">
        <v>17</v>
      </c>
      <c r="B31" s="57" t="s">
        <v>242</v>
      </c>
      <c r="C31" s="57"/>
      <c r="D31" s="57"/>
      <c r="E31" s="57"/>
      <c r="F31" s="57" t="s">
        <v>75</v>
      </c>
      <c r="G31" s="58" t="s">
        <v>243</v>
      </c>
      <c r="H31" s="57" t="s">
        <v>76</v>
      </c>
      <c r="I31" s="59">
        <v>1000</v>
      </c>
      <c r="J31" s="40"/>
      <c r="K31" s="41">
        <f t="shared" si="0"/>
        <v>0</v>
      </c>
      <c r="L31" s="41">
        <f t="shared" si="1"/>
        <v>0</v>
      </c>
      <c r="M31" s="48">
        <f t="shared" si="2"/>
        <v>0</v>
      </c>
      <c r="N31" s="53">
        <v>0.1</v>
      </c>
      <c r="P31" s="27">
        <v>10000</v>
      </c>
      <c r="Q31" s="28">
        <f t="shared" si="3"/>
        <v>5000</v>
      </c>
    </row>
    <row r="32" spans="1:17" ht="69.75" customHeight="1" thickBot="1">
      <c r="A32" s="56">
        <v>18</v>
      </c>
      <c r="B32" s="57" t="s">
        <v>244</v>
      </c>
      <c r="C32" s="57"/>
      <c r="D32" s="57"/>
      <c r="E32" s="57"/>
      <c r="F32" s="57" t="s">
        <v>75</v>
      </c>
      <c r="G32" s="58" t="s">
        <v>77</v>
      </c>
      <c r="H32" s="57" t="s">
        <v>363</v>
      </c>
      <c r="I32" s="59">
        <v>5000</v>
      </c>
      <c r="J32" s="40"/>
      <c r="K32" s="41">
        <f t="shared" si="0"/>
        <v>0</v>
      </c>
      <c r="L32" s="41">
        <f t="shared" si="1"/>
        <v>0</v>
      </c>
      <c r="M32" s="48">
        <f t="shared" si="2"/>
        <v>0</v>
      </c>
      <c r="N32" s="53">
        <v>0.1</v>
      </c>
      <c r="P32" s="22">
        <v>100</v>
      </c>
      <c r="Q32" s="28">
        <f t="shared" si="3"/>
        <v>50</v>
      </c>
    </row>
    <row r="33" spans="1:17" ht="69.75" customHeight="1" thickBot="1">
      <c r="A33" s="56">
        <v>19</v>
      </c>
      <c r="B33" s="57" t="s">
        <v>245</v>
      </c>
      <c r="C33" s="57"/>
      <c r="D33" s="57"/>
      <c r="E33" s="57"/>
      <c r="F33" s="57" t="s">
        <v>75</v>
      </c>
      <c r="G33" s="58" t="s">
        <v>78</v>
      </c>
      <c r="H33" s="57" t="s">
        <v>79</v>
      </c>
      <c r="I33" s="59">
        <v>30</v>
      </c>
      <c r="J33" s="40"/>
      <c r="K33" s="41">
        <f t="shared" si="0"/>
        <v>0</v>
      </c>
      <c r="L33" s="41">
        <f t="shared" si="1"/>
        <v>0</v>
      </c>
      <c r="M33" s="48">
        <f t="shared" si="2"/>
        <v>0</v>
      </c>
      <c r="N33" s="53">
        <v>0.1</v>
      </c>
      <c r="P33" s="27">
        <v>100</v>
      </c>
      <c r="Q33" s="28">
        <f t="shared" si="3"/>
        <v>50</v>
      </c>
    </row>
    <row r="34" spans="1:17" ht="69.75" customHeight="1" thickBot="1">
      <c r="A34" s="56">
        <v>20</v>
      </c>
      <c r="B34" s="57" t="s">
        <v>246</v>
      </c>
      <c r="C34" s="57"/>
      <c r="D34" s="57"/>
      <c r="E34" s="57"/>
      <c r="F34" s="57" t="s">
        <v>75</v>
      </c>
      <c r="G34" s="58" t="s">
        <v>80</v>
      </c>
      <c r="H34" s="57" t="s">
        <v>79</v>
      </c>
      <c r="I34" s="59">
        <v>20</v>
      </c>
      <c r="J34" s="40"/>
      <c r="K34" s="41">
        <f t="shared" si="0"/>
        <v>0</v>
      </c>
      <c r="L34" s="41">
        <f t="shared" si="1"/>
        <v>0</v>
      </c>
      <c r="M34" s="48">
        <f t="shared" si="2"/>
        <v>0</v>
      </c>
      <c r="N34" s="53">
        <v>0.1</v>
      </c>
      <c r="P34" s="22">
        <v>1750</v>
      </c>
      <c r="Q34" s="28">
        <f t="shared" si="3"/>
        <v>875</v>
      </c>
    </row>
    <row r="35" spans="1:17" ht="69.75" customHeight="1" thickBot="1">
      <c r="A35" s="56">
        <v>21</v>
      </c>
      <c r="B35" s="57" t="s">
        <v>247</v>
      </c>
      <c r="C35" s="57"/>
      <c r="D35" s="57"/>
      <c r="E35" s="57"/>
      <c r="F35" s="57" t="s">
        <v>75</v>
      </c>
      <c r="G35" s="58" t="s">
        <v>81</v>
      </c>
      <c r="H35" s="57" t="s">
        <v>79</v>
      </c>
      <c r="I35" s="59">
        <v>20</v>
      </c>
      <c r="J35" s="40"/>
      <c r="K35" s="41">
        <f t="shared" si="0"/>
        <v>0</v>
      </c>
      <c r="L35" s="41">
        <f t="shared" si="1"/>
        <v>0</v>
      </c>
      <c r="M35" s="48">
        <f t="shared" si="2"/>
        <v>0</v>
      </c>
      <c r="N35" s="53">
        <v>0.1</v>
      </c>
      <c r="P35" s="27">
        <v>200</v>
      </c>
      <c r="Q35" s="28">
        <f t="shared" si="3"/>
        <v>100</v>
      </c>
    </row>
    <row r="36" spans="1:17" ht="60" customHeight="1" thickBot="1">
      <c r="A36" s="56">
        <v>22</v>
      </c>
      <c r="B36" s="57" t="s">
        <v>248</v>
      </c>
      <c r="C36" s="57"/>
      <c r="D36" s="57"/>
      <c r="E36" s="57"/>
      <c r="F36" s="57" t="s">
        <v>75</v>
      </c>
      <c r="G36" s="58" t="s">
        <v>82</v>
      </c>
      <c r="H36" s="57" t="s">
        <v>83</v>
      </c>
      <c r="I36" s="59">
        <v>850000</v>
      </c>
      <c r="J36" s="40"/>
      <c r="K36" s="41">
        <f t="shared" si="0"/>
        <v>0</v>
      </c>
      <c r="L36" s="41">
        <f t="shared" si="1"/>
        <v>0</v>
      </c>
      <c r="M36" s="48">
        <f t="shared" si="2"/>
        <v>0</v>
      </c>
      <c r="N36" s="53">
        <v>0.1</v>
      </c>
      <c r="P36" s="22">
        <v>10</v>
      </c>
      <c r="Q36" s="28">
        <f t="shared" si="3"/>
        <v>5</v>
      </c>
    </row>
    <row r="37" spans="1:17" ht="60" customHeight="1" thickBot="1">
      <c r="A37" s="56">
        <v>23</v>
      </c>
      <c r="B37" s="57" t="s">
        <v>249</v>
      </c>
      <c r="C37" s="57"/>
      <c r="D37" s="57"/>
      <c r="E37" s="57"/>
      <c r="F37" s="57" t="s">
        <v>75</v>
      </c>
      <c r="G37" s="58" t="s">
        <v>82</v>
      </c>
      <c r="H37" s="57" t="s">
        <v>79</v>
      </c>
      <c r="I37" s="59">
        <v>3000</v>
      </c>
      <c r="J37" s="40"/>
      <c r="K37" s="41">
        <f t="shared" si="0"/>
        <v>0</v>
      </c>
      <c r="L37" s="41">
        <f t="shared" si="1"/>
        <v>0</v>
      </c>
      <c r="M37" s="48">
        <f t="shared" si="2"/>
        <v>0</v>
      </c>
      <c r="N37" s="53">
        <v>0.1</v>
      </c>
      <c r="P37" s="27">
        <v>10</v>
      </c>
      <c r="Q37" s="28">
        <f t="shared" si="3"/>
        <v>5</v>
      </c>
    </row>
    <row r="38" spans="1:17" ht="60" customHeight="1" thickBot="1">
      <c r="A38" s="56">
        <v>24</v>
      </c>
      <c r="B38" s="57" t="s">
        <v>250</v>
      </c>
      <c r="C38" s="57"/>
      <c r="D38" s="57"/>
      <c r="E38" s="57"/>
      <c r="F38" s="57" t="s">
        <v>75</v>
      </c>
      <c r="G38" s="58" t="s">
        <v>82</v>
      </c>
      <c r="H38" s="57" t="s">
        <v>76</v>
      </c>
      <c r="I38" s="59">
        <v>10000</v>
      </c>
      <c r="J38" s="40"/>
      <c r="K38" s="41">
        <f t="shared" si="0"/>
        <v>0</v>
      </c>
      <c r="L38" s="41">
        <f t="shared" si="1"/>
        <v>0</v>
      </c>
      <c r="M38" s="48">
        <f t="shared" si="2"/>
        <v>0</v>
      </c>
      <c r="N38" s="53">
        <v>0.1</v>
      </c>
      <c r="P38" s="22">
        <v>200</v>
      </c>
      <c r="Q38" s="28">
        <f t="shared" si="3"/>
        <v>100</v>
      </c>
    </row>
    <row r="39" spans="1:17" ht="60" customHeight="1" thickBot="1">
      <c r="A39" s="56">
        <v>25</v>
      </c>
      <c r="B39" s="57" t="s">
        <v>251</v>
      </c>
      <c r="C39" s="57"/>
      <c r="D39" s="57"/>
      <c r="E39" s="57"/>
      <c r="F39" s="57" t="s">
        <v>75</v>
      </c>
      <c r="G39" s="58" t="s">
        <v>84</v>
      </c>
      <c r="H39" s="57" t="s">
        <v>83</v>
      </c>
      <c r="I39" s="59">
        <v>180000</v>
      </c>
      <c r="J39" s="40"/>
      <c r="K39" s="41">
        <f t="shared" si="0"/>
        <v>0</v>
      </c>
      <c r="L39" s="41">
        <f t="shared" si="1"/>
        <v>0</v>
      </c>
      <c r="M39" s="48">
        <f t="shared" si="2"/>
        <v>0</v>
      </c>
      <c r="N39" s="53">
        <v>0.1</v>
      </c>
      <c r="P39" s="27">
        <v>2500</v>
      </c>
      <c r="Q39" s="28">
        <f t="shared" si="3"/>
        <v>1250</v>
      </c>
    </row>
    <row r="40" spans="1:17" ht="60" customHeight="1" thickBot="1">
      <c r="A40" s="56">
        <v>26</v>
      </c>
      <c r="B40" s="57" t="s">
        <v>252</v>
      </c>
      <c r="C40" s="57"/>
      <c r="D40" s="57"/>
      <c r="E40" s="57"/>
      <c r="F40" s="57" t="s">
        <v>75</v>
      </c>
      <c r="G40" s="58" t="s">
        <v>84</v>
      </c>
      <c r="H40" s="57" t="s">
        <v>79</v>
      </c>
      <c r="I40" s="59">
        <v>1500</v>
      </c>
      <c r="J40" s="40"/>
      <c r="K40" s="41">
        <f t="shared" si="0"/>
        <v>0</v>
      </c>
      <c r="L40" s="41">
        <f t="shared" si="1"/>
        <v>0</v>
      </c>
      <c r="M40" s="48">
        <f t="shared" si="2"/>
        <v>0</v>
      </c>
      <c r="N40" s="53">
        <v>0.1</v>
      </c>
      <c r="P40" s="22">
        <v>120000</v>
      </c>
      <c r="Q40" s="28">
        <f t="shared" si="3"/>
        <v>60000</v>
      </c>
    </row>
    <row r="41" spans="1:17" ht="60" customHeight="1" thickBot="1">
      <c r="A41" s="56">
        <v>27</v>
      </c>
      <c r="B41" s="57" t="s">
        <v>253</v>
      </c>
      <c r="C41" s="57"/>
      <c r="D41" s="57"/>
      <c r="E41" s="57"/>
      <c r="F41" s="57" t="s">
        <v>75</v>
      </c>
      <c r="G41" s="58" t="s">
        <v>84</v>
      </c>
      <c r="H41" s="57" t="s">
        <v>76</v>
      </c>
      <c r="I41" s="59">
        <v>1000</v>
      </c>
      <c r="J41" s="40"/>
      <c r="K41" s="41">
        <f t="shared" si="0"/>
        <v>0</v>
      </c>
      <c r="L41" s="41">
        <f t="shared" si="1"/>
        <v>0</v>
      </c>
      <c r="M41" s="48">
        <f t="shared" si="2"/>
        <v>0</v>
      </c>
      <c r="N41" s="53">
        <v>0.1</v>
      </c>
      <c r="P41" s="27">
        <v>17800</v>
      </c>
      <c r="Q41" s="28">
        <f t="shared" si="3"/>
        <v>8900</v>
      </c>
    </row>
    <row r="42" spans="1:17" ht="60" customHeight="1" thickBot="1">
      <c r="A42" s="56">
        <v>28</v>
      </c>
      <c r="B42" s="57" t="s">
        <v>254</v>
      </c>
      <c r="C42" s="57"/>
      <c r="D42" s="57"/>
      <c r="E42" s="57"/>
      <c r="F42" s="57" t="s">
        <v>75</v>
      </c>
      <c r="G42" s="58" t="s">
        <v>85</v>
      </c>
      <c r="H42" s="57" t="s">
        <v>83</v>
      </c>
      <c r="I42" s="59">
        <v>47000</v>
      </c>
      <c r="J42" s="40"/>
      <c r="K42" s="41">
        <f t="shared" si="0"/>
        <v>0</v>
      </c>
      <c r="L42" s="41">
        <f t="shared" si="1"/>
        <v>0</v>
      </c>
      <c r="M42" s="48">
        <f t="shared" si="2"/>
        <v>0</v>
      </c>
      <c r="N42" s="53">
        <v>0.1</v>
      </c>
      <c r="P42" s="22">
        <v>3000</v>
      </c>
      <c r="Q42" s="28">
        <f t="shared" si="3"/>
        <v>1500</v>
      </c>
    </row>
    <row r="43" spans="1:17" ht="60" customHeight="1" thickBot="1">
      <c r="A43" s="56">
        <v>29</v>
      </c>
      <c r="B43" s="57" t="s">
        <v>255</v>
      </c>
      <c r="C43" s="57"/>
      <c r="D43" s="57"/>
      <c r="E43" s="57"/>
      <c r="F43" s="57" t="s">
        <v>75</v>
      </c>
      <c r="G43" s="58" t="s">
        <v>85</v>
      </c>
      <c r="H43" s="57" t="s">
        <v>79</v>
      </c>
      <c r="I43" s="59">
        <v>2000</v>
      </c>
      <c r="J43" s="40"/>
      <c r="K43" s="41">
        <f t="shared" si="0"/>
        <v>0</v>
      </c>
      <c r="L43" s="41">
        <f t="shared" si="1"/>
        <v>0</v>
      </c>
      <c r="M43" s="48">
        <f t="shared" si="2"/>
        <v>0</v>
      </c>
      <c r="N43" s="53">
        <v>0.1</v>
      </c>
      <c r="P43" s="27">
        <v>4500</v>
      </c>
      <c r="Q43" s="28">
        <f t="shared" si="3"/>
        <v>2250</v>
      </c>
    </row>
    <row r="44" spans="1:17" ht="60" customHeight="1" thickBot="1">
      <c r="A44" s="56">
        <v>30</v>
      </c>
      <c r="B44" s="57" t="s">
        <v>256</v>
      </c>
      <c r="C44" s="57"/>
      <c r="D44" s="57"/>
      <c r="E44" s="57"/>
      <c r="F44" s="57" t="s">
        <v>75</v>
      </c>
      <c r="G44" s="58" t="s">
        <v>85</v>
      </c>
      <c r="H44" s="57" t="s">
        <v>76</v>
      </c>
      <c r="I44" s="59">
        <v>980</v>
      </c>
      <c r="J44" s="40"/>
      <c r="K44" s="41">
        <f t="shared" si="0"/>
        <v>0</v>
      </c>
      <c r="L44" s="41">
        <f t="shared" si="1"/>
        <v>0</v>
      </c>
      <c r="M44" s="48">
        <f t="shared" si="2"/>
        <v>0</v>
      </c>
      <c r="N44" s="53">
        <v>0.1</v>
      </c>
      <c r="P44" s="22">
        <v>10000</v>
      </c>
      <c r="Q44" s="28">
        <f t="shared" si="3"/>
        <v>5000</v>
      </c>
    </row>
    <row r="45" spans="1:17" ht="60" customHeight="1" thickBot="1">
      <c r="A45" s="56">
        <v>31</v>
      </c>
      <c r="B45" s="57" t="s">
        <v>257</v>
      </c>
      <c r="C45" s="57"/>
      <c r="D45" s="57"/>
      <c r="E45" s="57"/>
      <c r="F45" s="57" t="s">
        <v>75</v>
      </c>
      <c r="G45" s="58" t="s">
        <v>86</v>
      </c>
      <c r="H45" s="57" t="s">
        <v>83</v>
      </c>
      <c r="I45" s="59">
        <v>20</v>
      </c>
      <c r="J45" s="40"/>
      <c r="K45" s="41">
        <f t="shared" si="0"/>
        <v>0</v>
      </c>
      <c r="L45" s="41">
        <f t="shared" si="1"/>
        <v>0</v>
      </c>
      <c r="M45" s="48">
        <f t="shared" si="2"/>
        <v>0</v>
      </c>
      <c r="N45" s="53">
        <v>0.1</v>
      </c>
      <c r="P45" s="27">
        <v>7000</v>
      </c>
      <c r="Q45" s="28">
        <f t="shared" si="3"/>
        <v>3500</v>
      </c>
    </row>
    <row r="46" spans="1:17" ht="60" customHeight="1" thickBot="1">
      <c r="A46" s="56">
        <v>32</v>
      </c>
      <c r="B46" s="57" t="s">
        <v>258</v>
      </c>
      <c r="C46" s="57"/>
      <c r="D46" s="57"/>
      <c r="E46" s="57"/>
      <c r="F46" s="57" t="s">
        <v>75</v>
      </c>
      <c r="G46" s="58" t="s">
        <v>86</v>
      </c>
      <c r="H46" s="57" t="s">
        <v>79</v>
      </c>
      <c r="I46" s="59">
        <v>20</v>
      </c>
      <c r="J46" s="40"/>
      <c r="K46" s="41">
        <f t="shared" si="0"/>
        <v>0</v>
      </c>
      <c r="L46" s="41">
        <f t="shared" si="1"/>
        <v>0</v>
      </c>
      <c r="M46" s="48">
        <f t="shared" si="2"/>
        <v>0</v>
      </c>
      <c r="N46" s="53">
        <v>0.1</v>
      </c>
      <c r="P46" s="22">
        <v>10000</v>
      </c>
      <c r="Q46" s="28">
        <f t="shared" si="3"/>
        <v>5000</v>
      </c>
    </row>
    <row r="47" spans="1:17" ht="60" customHeight="1" thickBot="1">
      <c r="A47" s="56">
        <v>33</v>
      </c>
      <c r="B47" s="57" t="s">
        <v>259</v>
      </c>
      <c r="C47" s="57"/>
      <c r="D47" s="57"/>
      <c r="E47" s="57"/>
      <c r="F47" s="57" t="s">
        <v>75</v>
      </c>
      <c r="G47" s="58" t="s">
        <v>87</v>
      </c>
      <c r="H47" s="57" t="s">
        <v>83</v>
      </c>
      <c r="I47" s="59">
        <v>10</v>
      </c>
      <c r="J47" s="40"/>
      <c r="K47" s="41">
        <f t="shared" si="0"/>
        <v>0</v>
      </c>
      <c r="L47" s="41">
        <f t="shared" si="1"/>
        <v>0</v>
      </c>
      <c r="M47" s="48">
        <f t="shared" si="2"/>
        <v>0</v>
      </c>
      <c r="N47" s="53">
        <v>0.1</v>
      </c>
      <c r="P47" s="27">
        <v>2600</v>
      </c>
      <c r="Q47" s="28">
        <f t="shared" si="3"/>
        <v>1300</v>
      </c>
    </row>
    <row r="48" spans="1:17" ht="60" customHeight="1" thickBot="1">
      <c r="A48" s="56">
        <v>34</v>
      </c>
      <c r="B48" s="57" t="s">
        <v>260</v>
      </c>
      <c r="C48" s="57"/>
      <c r="D48" s="57"/>
      <c r="E48" s="57"/>
      <c r="F48" s="57" t="s">
        <v>75</v>
      </c>
      <c r="G48" s="58" t="s">
        <v>87</v>
      </c>
      <c r="H48" s="57" t="s">
        <v>79</v>
      </c>
      <c r="I48" s="59">
        <v>10</v>
      </c>
      <c r="J48" s="40"/>
      <c r="K48" s="41">
        <f t="shared" si="0"/>
        <v>0</v>
      </c>
      <c r="L48" s="41">
        <f t="shared" si="1"/>
        <v>0</v>
      </c>
      <c r="M48" s="48">
        <f t="shared" si="2"/>
        <v>0</v>
      </c>
      <c r="N48" s="53">
        <v>0.1</v>
      </c>
      <c r="P48" s="22">
        <v>7200</v>
      </c>
      <c r="Q48" s="28">
        <f t="shared" si="3"/>
        <v>3600</v>
      </c>
    </row>
    <row r="49" spans="1:17" ht="60" customHeight="1" thickBot="1">
      <c r="A49" s="56">
        <v>35</v>
      </c>
      <c r="B49" s="57" t="s">
        <v>261</v>
      </c>
      <c r="C49" s="57"/>
      <c r="D49" s="57"/>
      <c r="E49" s="57"/>
      <c r="F49" s="57" t="s">
        <v>75</v>
      </c>
      <c r="G49" s="58" t="s">
        <v>88</v>
      </c>
      <c r="H49" s="57" t="s">
        <v>79</v>
      </c>
      <c r="I49" s="59">
        <v>100</v>
      </c>
      <c r="J49" s="40"/>
      <c r="K49" s="41">
        <f t="shared" si="0"/>
        <v>0</v>
      </c>
      <c r="L49" s="41">
        <f t="shared" si="1"/>
        <v>0</v>
      </c>
      <c r="M49" s="48">
        <f t="shared" si="2"/>
        <v>0</v>
      </c>
      <c r="N49" s="53">
        <v>0.1</v>
      </c>
      <c r="P49" s="27">
        <v>2400</v>
      </c>
      <c r="Q49" s="28">
        <f t="shared" si="3"/>
        <v>1200</v>
      </c>
    </row>
    <row r="50" spans="1:17" ht="60" customHeight="1" thickBot="1">
      <c r="A50" s="56">
        <v>36</v>
      </c>
      <c r="B50" s="57" t="s">
        <v>262</v>
      </c>
      <c r="C50" s="57"/>
      <c r="D50" s="57"/>
      <c r="E50" s="57"/>
      <c r="F50" s="57" t="s">
        <v>75</v>
      </c>
      <c r="G50" s="58" t="s">
        <v>89</v>
      </c>
      <c r="H50" s="57" t="s">
        <v>79</v>
      </c>
      <c r="I50" s="59">
        <v>100</v>
      </c>
      <c r="J50" s="40"/>
      <c r="K50" s="41">
        <f t="shared" si="0"/>
        <v>0</v>
      </c>
      <c r="L50" s="41">
        <f t="shared" si="1"/>
        <v>0</v>
      </c>
      <c r="M50" s="48">
        <f t="shared" si="2"/>
        <v>0</v>
      </c>
      <c r="N50" s="53">
        <v>0.1</v>
      </c>
      <c r="P50" s="22">
        <v>300</v>
      </c>
      <c r="Q50" s="28">
        <f t="shared" si="3"/>
        <v>150</v>
      </c>
    </row>
    <row r="51" spans="1:17" ht="60" customHeight="1" thickBot="1">
      <c r="A51" s="56">
        <v>37</v>
      </c>
      <c r="B51" s="57" t="s">
        <v>263</v>
      </c>
      <c r="C51" s="57"/>
      <c r="D51" s="57"/>
      <c r="E51" s="57"/>
      <c r="F51" s="57" t="s">
        <v>75</v>
      </c>
      <c r="G51" s="58" t="s">
        <v>264</v>
      </c>
      <c r="H51" s="57" t="s">
        <v>90</v>
      </c>
      <c r="I51" s="59">
        <v>850000</v>
      </c>
      <c r="J51" s="40"/>
      <c r="K51" s="41">
        <f t="shared" si="0"/>
        <v>0</v>
      </c>
      <c r="L51" s="41">
        <f t="shared" si="1"/>
        <v>0</v>
      </c>
      <c r="M51" s="48">
        <f t="shared" si="2"/>
        <v>0</v>
      </c>
      <c r="N51" s="53">
        <v>0.1</v>
      </c>
      <c r="P51" s="27">
        <v>500</v>
      </c>
      <c r="Q51" s="28">
        <f t="shared" si="3"/>
        <v>250</v>
      </c>
    </row>
    <row r="52" spans="1:17" ht="60" customHeight="1" thickBot="1">
      <c r="A52" s="56">
        <v>38</v>
      </c>
      <c r="B52" s="57" t="s">
        <v>265</v>
      </c>
      <c r="C52" s="57"/>
      <c r="D52" s="57"/>
      <c r="E52" s="57"/>
      <c r="F52" s="57" t="s">
        <v>75</v>
      </c>
      <c r="G52" s="58" t="s">
        <v>264</v>
      </c>
      <c r="H52" s="57" t="s">
        <v>79</v>
      </c>
      <c r="I52" s="59">
        <v>7000</v>
      </c>
      <c r="J52" s="40"/>
      <c r="K52" s="41">
        <f t="shared" si="0"/>
        <v>0</v>
      </c>
      <c r="L52" s="41">
        <f t="shared" si="1"/>
        <v>0</v>
      </c>
      <c r="M52" s="48">
        <f t="shared" si="2"/>
        <v>0</v>
      </c>
      <c r="N52" s="53">
        <v>0.1</v>
      </c>
      <c r="P52" s="22">
        <v>2700</v>
      </c>
      <c r="Q52" s="28">
        <f t="shared" si="3"/>
        <v>1350</v>
      </c>
    </row>
    <row r="53" spans="1:17" ht="67.5" customHeight="1" thickBot="1">
      <c r="A53" s="56">
        <v>39</v>
      </c>
      <c r="B53" s="57" t="s">
        <v>266</v>
      </c>
      <c r="C53" s="57"/>
      <c r="D53" s="57"/>
      <c r="E53" s="57"/>
      <c r="F53" s="57" t="s">
        <v>75</v>
      </c>
      <c r="G53" s="58" t="s">
        <v>267</v>
      </c>
      <c r="H53" s="57" t="s">
        <v>83</v>
      </c>
      <c r="I53" s="59">
        <v>100</v>
      </c>
      <c r="J53" s="40"/>
      <c r="K53" s="41">
        <f t="shared" si="0"/>
        <v>0</v>
      </c>
      <c r="L53" s="41">
        <f>K53*N53</f>
        <v>0</v>
      </c>
      <c r="M53" s="48">
        <f>SUM(K53,L53)</f>
        <v>0</v>
      </c>
      <c r="N53" s="53">
        <v>0.1</v>
      </c>
      <c r="P53" s="27">
        <v>41100</v>
      </c>
      <c r="Q53" s="28">
        <f t="shared" si="3"/>
        <v>20550</v>
      </c>
    </row>
    <row r="54" spans="1:17" ht="60" customHeight="1" thickBot="1">
      <c r="A54" s="56">
        <v>40</v>
      </c>
      <c r="B54" s="57" t="s">
        <v>268</v>
      </c>
      <c r="C54" s="57"/>
      <c r="D54" s="57"/>
      <c r="E54" s="57"/>
      <c r="F54" s="57" t="s">
        <v>75</v>
      </c>
      <c r="G54" s="58" t="s">
        <v>269</v>
      </c>
      <c r="H54" s="57" t="s">
        <v>79</v>
      </c>
      <c r="I54" s="59">
        <v>100</v>
      </c>
      <c r="J54" s="40"/>
      <c r="K54" s="41">
        <f t="shared" si="0"/>
        <v>0</v>
      </c>
      <c r="L54" s="41">
        <f t="shared" si="1"/>
        <v>0</v>
      </c>
      <c r="M54" s="48">
        <f t="shared" si="2"/>
        <v>0</v>
      </c>
      <c r="N54" s="53">
        <v>0.1</v>
      </c>
      <c r="P54" s="22">
        <v>2400</v>
      </c>
      <c r="Q54" s="28">
        <f t="shared" si="3"/>
        <v>1200</v>
      </c>
    </row>
    <row r="55" spans="1:17" ht="137.25" customHeight="1" thickBot="1">
      <c r="A55" s="56">
        <v>41</v>
      </c>
      <c r="B55" s="57" t="s">
        <v>270</v>
      </c>
      <c r="C55" s="57"/>
      <c r="D55" s="57"/>
      <c r="E55" s="57"/>
      <c r="F55" s="57" t="s">
        <v>75</v>
      </c>
      <c r="G55" s="58" t="s">
        <v>91</v>
      </c>
      <c r="H55" s="57" t="s">
        <v>83</v>
      </c>
      <c r="I55" s="59">
        <v>500000</v>
      </c>
      <c r="J55" s="40"/>
      <c r="K55" s="41">
        <f t="shared" si="0"/>
        <v>0</v>
      </c>
      <c r="L55" s="41">
        <f t="shared" si="1"/>
        <v>0</v>
      </c>
      <c r="M55" s="48">
        <f t="shared" si="2"/>
        <v>0</v>
      </c>
      <c r="N55" s="53">
        <v>0.1</v>
      </c>
      <c r="P55" s="27">
        <v>550</v>
      </c>
      <c r="Q55" s="28">
        <f t="shared" si="3"/>
        <v>275</v>
      </c>
    </row>
    <row r="56" spans="1:17" ht="70.5" customHeight="1" thickBot="1">
      <c r="A56" s="56">
        <v>42</v>
      </c>
      <c r="B56" s="57" t="s">
        <v>271</v>
      </c>
      <c r="C56" s="57"/>
      <c r="D56" s="57"/>
      <c r="E56" s="57"/>
      <c r="F56" s="57" t="s">
        <v>75</v>
      </c>
      <c r="G56" s="58" t="s">
        <v>272</v>
      </c>
      <c r="H56" s="57" t="s">
        <v>79</v>
      </c>
      <c r="I56" s="59">
        <v>3000</v>
      </c>
      <c r="J56" s="40"/>
      <c r="K56" s="41">
        <f t="shared" si="0"/>
        <v>0</v>
      </c>
      <c r="L56" s="41">
        <f t="shared" si="1"/>
        <v>0</v>
      </c>
      <c r="M56" s="48">
        <f t="shared" si="2"/>
        <v>0</v>
      </c>
      <c r="N56" s="53">
        <v>0.1</v>
      </c>
      <c r="P56" s="22">
        <v>26500</v>
      </c>
      <c r="Q56" s="28">
        <f t="shared" si="3"/>
        <v>13250</v>
      </c>
    </row>
    <row r="57" spans="1:17" ht="69" customHeight="1" thickBot="1">
      <c r="A57" s="56">
        <v>43</v>
      </c>
      <c r="B57" s="57" t="s">
        <v>273</v>
      </c>
      <c r="C57" s="57"/>
      <c r="D57" s="57"/>
      <c r="E57" s="57"/>
      <c r="F57" s="57" t="s">
        <v>75</v>
      </c>
      <c r="G57" s="58" t="s">
        <v>274</v>
      </c>
      <c r="H57" s="57" t="s">
        <v>79</v>
      </c>
      <c r="I57" s="59">
        <v>20</v>
      </c>
      <c r="J57" s="40"/>
      <c r="K57" s="41">
        <f t="shared" si="0"/>
        <v>0</v>
      </c>
      <c r="L57" s="41">
        <f t="shared" si="1"/>
        <v>0</v>
      </c>
      <c r="M57" s="48">
        <f t="shared" si="2"/>
        <v>0</v>
      </c>
      <c r="N57" s="53">
        <v>0.1</v>
      </c>
      <c r="P57" s="27">
        <v>7500</v>
      </c>
      <c r="Q57" s="28">
        <f t="shared" si="3"/>
        <v>3750</v>
      </c>
    </row>
    <row r="58" spans="1:17" ht="79.5" customHeight="1" thickBot="1">
      <c r="A58" s="56">
        <v>44</v>
      </c>
      <c r="B58" s="57" t="s">
        <v>275</v>
      </c>
      <c r="C58" s="57"/>
      <c r="D58" s="57"/>
      <c r="E58" s="57"/>
      <c r="F58" s="57" t="s">
        <v>75</v>
      </c>
      <c r="G58" s="58" t="s">
        <v>276</v>
      </c>
      <c r="H58" s="57" t="s">
        <v>83</v>
      </c>
      <c r="I58" s="59">
        <v>20</v>
      </c>
      <c r="J58" s="40"/>
      <c r="K58" s="41">
        <f t="shared" si="0"/>
        <v>0</v>
      </c>
      <c r="L58" s="41">
        <f t="shared" si="1"/>
        <v>0</v>
      </c>
      <c r="M58" s="48">
        <f t="shared" si="2"/>
        <v>0</v>
      </c>
      <c r="N58" s="53">
        <v>0.1</v>
      </c>
      <c r="P58" s="22">
        <v>11600</v>
      </c>
      <c r="Q58" s="28">
        <f t="shared" si="3"/>
        <v>5800</v>
      </c>
    </row>
    <row r="59" spans="1:17" ht="60" customHeight="1" thickBot="1">
      <c r="A59" s="56">
        <v>45</v>
      </c>
      <c r="B59" s="57" t="s">
        <v>277</v>
      </c>
      <c r="C59" s="57"/>
      <c r="D59" s="57"/>
      <c r="E59" s="57"/>
      <c r="F59" s="57" t="s">
        <v>75</v>
      </c>
      <c r="G59" s="58" t="s">
        <v>92</v>
      </c>
      <c r="H59" s="57" t="s">
        <v>76</v>
      </c>
      <c r="I59" s="59">
        <v>200000</v>
      </c>
      <c r="J59" s="40"/>
      <c r="K59" s="41">
        <f t="shared" si="0"/>
        <v>0</v>
      </c>
      <c r="L59" s="41">
        <f t="shared" si="1"/>
        <v>0</v>
      </c>
      <c r="M59" s="48">
        <f t="shared" si="2"/>
        <v>0</v>
      </c>
      <c r="N59" s="53">
        <v>0.1</v>
      </c>
      <c r="P59" s="27">
        <v>7650</v>
      </c>
      <c r="Q59" s="28">
        <f t="shared" si="3"/>
        <v>3825</v>
      </c>
    </row>
    <row r="60" spans="1:17" ht="60" customHeight="1" thickBot="1">
      <c r="A60" s="56">
        <v>46</v>
      </c>
      <c r="B60" s="57" t="s">
        <v>278</v>
      </c>
      <c r="C60" s="57"/>
      <c r="D60" s="57"/>
      <c r="E60" s="57"/>
      <c r="F60" s="57" t="s">
        <v>75</v>
      </c>
      <c r="G60" s="58" t="s">
        <v>93</v>
      </c>
      <c r="H60" s="57" t="s">
        <v>76</v>
      </c>
      <c r="I60" s="59">
        <v>14500</v>
      </c>
      <c r="J60" s="40"/>
      <c r="K60" s="41">
        <f t="shared" si="0"/>
        <v>0</v>
      </c>
      <c r="L60" s="41">
        <f t="shared" si="1"/>
        <v>0</v>
      </c>
      <c r="M60" s="48">
        <f t="shared" si="2"/>
        <v>0</v>
      </c>
      <c r="N60" s="53">
        <v>0.1</v>
      </c>
      <c r="P60" s="22">
        <v>20300</v>
      </c>
      <c r="Q60" s="28">
        <f t="shared" si="3"/>
        <v>10150</v>
      </c>
    </row>
    <row r="61" spans="1:17" ht="60" customHeight="1" thickBot="1">
      <c r="A61" s="56">
        <v>47</v>
      </c>
      <c r="B61" s="57" t="s">
        <v>94</v>
      </c>
      <c r="C61" s="57"/>
      <c r="D61" s="57"/>
      <c r="E61" s="57"/>
      <c r="F61" s="57" t="s">
        <v>95</v>
      </c>
      <c r="G61" s="58" t="s">
        <v>96</v>
      </c>
      <c r="H61" s="57" t="s">
        <v>79</v>
      </c>
      <c r="I61" s="59">
        <v>14500</v>
      </c>
      <c r="J61" s="40"/>
      <c r="K61" s="41">
        <f t="shared" si="0"/>
        <v>0</v>
      </c>
      <c r="L61" s="41">
        <f t="shared" si="1"/>
        <v>0</v>
      </c>
      <c r="M61" s="48">
        <f t="shared" si="2"/>
        <v>0</v>
      </c>
      <c r="N61" s="53">
        <v>0.1</v>
      </c>
      <c r="P61" s="27">
        <v>7750</v>
      </c>
      <c r="Q61" s="28">
        <f t="shared" si="3"/>
        <v>3875</v>
      </c>
    </row>
    <row r="62" spans="1:17" ht="133.5" customHeight="1" thickBot="1">
      <c r="A62" s="56">
        <v>48</v>
      </c>
      <c r="B62" s="57" t="s">
        <v>279</v>
      </c>
      <c r="C62" s="57"/>
      <c r="D62" s="57"/>
      <c r="E62" s="57"/>
      <c r="F62" s="57" t="s">
        <v>97</v>
      </c>
      <c r="G62" s="58" t="s">
        <v>98</v>
      </c>
      <c r="H62" s="57" t="s">
        <v>79</v>
      </c>
      <c r="I62" s="59">
        <v>475</v>
      </c>
      <c r="J62" s="40"/>
      <c r="K62" s="41">
        <f t="shared" si="0"/>
        <v>0</v>
      </c>
      <c r="L62" s="41">
        <f>K62*N62</f>
        <v>0</v>
      </c>
      <c r="M62" s="48">
        <f>SUM(K62,L62)</f>
        <v>0</v>
      </c>
      <c r="N62" s="53">
        <v>0.1</v>
      </c>
      <c r="P62" s="22">
        <v>8600</v>
      </c>
      <c r="Q62" s="28">
        <f t="shared" si="3"/>
        <v>4300</v>
      </c>
    </row>
    <row r="63" spans="1:17" ht="133.5" customHeight="1" thickBot="1">
      <c r="A63" s="56">
        <v>49</v>
      </c>
      <c r="B63" s="57" t="s">
        <v>280</v>
      </c>
      <c r="C63" s="57"/>
      <c r="D63" s="57"/>
      <c r="E63" s="57"/>
      <c r="F63" s="57" t="s">
        <v>97</v>
      </c>
      <c r="G63" s="58" t="s">
        <v>99</v>
      </c>
      <c r="H63" s="57" t="s">
        <v>79</v>
      </c>
      <c r="I63" s="59">
        <v>10</v>
      </c>
      <c r="J63" s="40"/>
      <c r="K63" s="41">
        <f t="shared" si="0"/>
        <v>0</v>
      </c>
      <c r="L63" s="41">
        <f aca="true" t="shared" si="4" ref="L63:L99">K63*N63</f>
        <v>0</v>
      </c>
      <c r="M63" s="48">
        <f aca="true" t="shared" si="5" ref="M63:M99">SUM(K63,L63)</f>
        <v>0</v>
      </c>
      <c r="N63" s="53">
        <v>0.1</v>
      </c>
      <c r="P63" s="27">
        <v>2200</v>
      </c>
      <c r="Q63" s="28">
        <f t="shared" si="3"/>
        <v>1100</v>
      </c>
    </row>
    <row r="64" spans="1:17" ht="133.5" customHeight="1" thickBot="1">
      <c r="A64" s="56">
        <v>50</v>
      </c>
      <c r="B64" s="57" t="s">
        <v>281</v>
      </c>
      <c r="C64" s="57"/>
      <c r="D64" s="57"/>
      <c r="E64" s="57"/>
      <c r="F64" s="57" t="s">
        <v>97</v>
      </c>
      <c r="G64" s="58" t="s">
        <v>100</v>
      </c>
      <c r="H64" s="57" t="s">
        <v>79</v>
      </c>
      <c r="I64" s="59">
        <v>10</v>
      </c>
      <c r="J64" s="40"/>
      <c r="K64" s="41">
        <f t="shared" si="0"/>
        <v>0</v>
      </c>
      <c r="L64" s="41">
        <f t="shared" si="4"/>
        <v>0</v>
      </c>
      <c r="M64" s="48">
        <f t="shared" si="5"/>
        <v>0</v>
      </c>
      <c r="N64" s="53">
        <v>0.1</v>
      </c>
      <c r="P64" s="22">
        <v>4700</v>
      </c>
      <c r="Q64" s="28">
        <f t="shared" si="3"/>
        <v>2350</v>
      </c>
    </row>
    <row r="65" spans="1:17" ht="133.5" customHeight="1" thickBot="1">
      <c r="A65" s="56">
        <v>51</v>
      </c>
      <c r="B65" s="57" t="s">
        <v>282</v>
      </c>
      <c r="C65" s="57"/>
      <c r="D65" s="57"/>
      <c r="E65" s="57"/>
      <c r="F65" s="57" t="s">
        <v>97</v>
      </c>
      <c r="G65" s="58" t="s">
        <v>101</v>
      </c>
      <c r="H65" s="57" t="s">
        <v>79</v>
      </c>
      <c r="I65" s="59">
        <v>238</v>
      </c>
      <c r="J65" s="40"/>
      <c r="K65" s="41">
        <f t="shared" si="0"/>
        <v>0</v>
      </c>
      <c r="L65" s="41">
        <f t="shared" si="4"/>
        <v>0</v>
      </c>
      <c r="M65" s="48">
        <f t="shared" si="5"/>
        <v>0</v>
      </c>
      <c r="N65" s="53">
        <v>0.1</v>
      </c>
      <c r="P65" s="27">
        <v>60</v>
      </c>
      <c r="Q65" s="28">
        <f t="shared" si="3"/>
        <v>30</v>
      </c>
    </row>
    <row r="66" spans="1:17" ht="133.5" customHeight="1" thickBot="1">
      <c r="A66" s="56">
        <v>52</v>
      </c>
      <c r="B66" s="57" t="s">
        <v>283</v>
      </c>
      <c r="C66" s="57"/>
      <c r="D66" s="57"/>
      <c r="E66" s="57"/>
      <c r="F66" s="57" t="s">
        <v>97</v>
      </c>
      <c r="G66" s="58" t="s">
        <v>102</v>
      </c>
      <c r="H66" s="57" t="s">
        <v>79</v>
      </c>
      <c r="I66" s="59">
        <v>10</v>
      </c>
      <c r="J66" s="40"/>
      <c r="K66" s="41">
        <f t="shared" si="0"/>
        <v>0</v>
      </c>
      <c r="L66" s="41">
        <f t="shared" si="4"/>
        <v>0</v>
      </c>
      <c r="M66" s="48">
        <f t="shared" si="5"/>
        <v>0</v>
      </c>
      <c r="N66" s="53">
        <v>0.1</v>
      </c>
      <c r="P66" s="22">
        <v>100</v>
      </c>
      <c r="Q66" s="28">
        <f t="shared" si="3"/>
        <v>50</v>
      </c>
    </row>
    <row r="67" spans="1:17" ht="133.5" customHeight="1" thickBot="1">
      <c r="A67" s="56">
        <v>53</v>
      </c>
      <c r="B67" s="57" t="s">
        <v>284</v>
      </c>
      <c r="C67" s="57"/>
      <c r="D67" s="57"/>
      <c r="E67" s="57"/>
      <c r="F67" s="57" t="s">
        <v>97</v>
      </c>
      <c r="G67" s="58" t="s">
        <v>103</v>
      </c>
      <c r="H67" s="57" t="s">
        <v>79</v>
      </c>
      <c r="I67" s="59">
        <v>10</v>
      </c>
      <c r="J67" s="40"/>
      <c r="K67" s="41">
        <f t="shared" si="0"/>
        <v>0</v>
      </c>
      <c r="L67" s="41">
        <f t="shared" si="4"/>
        <v>0</v>
      </c>
      <c r="M67" s="48">
        <f t="shared" si="5"/>
        <v>0</v>
      </c>
      <c r="N67" s="53">
        <v>0.1</v>
      </c>
      <c r="P67" s="27">
        <v>900</v>
      </c>
      <c r="Q67" s="28">
        <f t="shared" si="3"/>
        <v>450</v>
      </c>
    </row>
    <row r="68" spans="1:17" ht="133.5" customHeight="1" thickBot="1">
      <c r="A68" s="56">
        <v>54</v>
      </c>
      <c r="B68" s="57" t="s">
        <v>285</v>
      </c>
      <c r="C68" s="57"/>
      <c r="D68" s="57"/>
      <c r="E68" s="57"/>
      <c r="F68" s="57" t="s">
        <v>97</v>
      </c>
      <c r="G68" s="58" t="s">
        <v>104</v>
      </c>
      <c r="H68" s="57" t="s">
        <v>79</v>
      </c>
      <c r="I68" s="59">
        <v>238</v>
      </c>
      <c r="J68" s="40"/>
      <c r="K68" s="41">
        <f t="shared" si="0"/>
        <v>0</v>
      </c>
      <c r="L68" s="41">
        <f t="shared" si="4"/>
        <v>0</v>
      </c>
      <c r="M68" s="48">
        <f t="shared" si="5"/>
        <v>0</v>
      </c>
      <c r="N68" s="53">
        <v>0.1</v>
      </c>
      <c r="P68" s="22">
        <v>1000</v>
      </c>
      <c r="Q68" s="28">
        <f t="shared" si="3"/>
        <v>500</v>
      </c>
    </row>
    <row r="69" spans="1:17" ht="133.5" customHeight="1" thickBot="1">
      <c r="A69" s="56">
        <v>55</v>
      </c>
      <c r="B69" s="57" t="s">
        <v>286</v>
      </c>
      <c r="C69" s="57"/>
      <c r="D69" s="57"/>
      <c r="E69" s="57"/>
      <c r="F69" s="57" t="s">
        <v>97</v>
      </c>
      <c r="G69" s="58" t="s">
        <v>105</v>
      </c>
      <c r="H69" s="57" t="s">
        <v>79</v>
      </c>
      <c r="I69" s="59">
        <v>10</v>
      </c>
      <c r="J69" s="40"/>
      <c r="K69" s="41">
        <f t="shared" si="0"/>
        <v>0</v>
      </c>
      <c r="L69" s="41">
        <f t="shared" si="4"/>
        <v>0</v>
      </c>
      <c r="M69" s="48">
        <f t="shared" si="5"/>
        <v>0</v>
      </c>
      <c r="N69" s="53">
        <v>0.1</v>
      </c>
      <c r="P69" s="27">
        <v>7300</v>
      </c>
      <c r="Q69" s="28">
        <f t="shared" si="3"/>
        <v>3650</v>
      </c>
    </row>
    <row r="70" spans="1:17" ht="133.5" customHeight="1" thickBot="1">
      <c r="A70" s="56">
        <v>56</v>
      </c>
      <c r="B70" s="57" t="s">
        <v>287</v>
      </c>
      <c r="C70" s="57"/>
      <c r="D70" s="57"/>
      <c r="E70" s="57"/>
      <c r="F70" s="57" t="s">
        <v>97</v>
      </c>
      <c r="G70" s="58" t="s">
        <v>106</v>
      </c>
      <c r="H70" s="57" t="s">
        <v>79</v>
      </c>
      <c r="I70" s="59">
        <v>10</v>
      </c>
      <c r="J70" s="40"/>
      <c r="K70" s="41">
        <f t="shared" si="0"/>
        <v>0</v>
      </c>
      <c r="L70" s="41">
        <f t="shared" si="4"/>
        <v>0</v>
      </c>
      <c r="M70" s="48">
        <f t="shared" si="5"/>
        <v>0</v>
      </c>
      <c r="N70" s="53">
        <v>0.1</v>
      </c>
      <c r="P70" s="30">
        <v>50</v>
      </c>
      <c r="Q70" s="28">
        <f t="shared" si="3"/>
        <v>25</v>
      </c>
    </row>
    <row r="71" spans="1:17" ht="210" customHeight="1" thickBot="1">
      <c r="A71" s="56">
        <v>57</v>
      </c>
      <c r="B71" s="57" t="s">
        <v>346</v>
      </c>
      <c r="C71" s="57"/>
      <c r="D71" s="57"/>
      <c r="E71" s="57"/>
      <c r="F71" s="57" t="s">
        <v>97</v>
      </c>
      <c r="G71" s="58" t="s">
        <v>345</v>
      </c>
      <c r="H71" s="57" t="s">
        <v>79</v>
      </c>
      <c r="I71" s="59">
        <v>10</v>
      </c>
      <c r="J71" s="40"/>
      <c r="K71" s="41">
        <f t="shared" si="0"/>
        <v>0</v>
      </c>
      <c r="L71" s="41">
        <f t="shared" si="4"/>
        <v>0</v>
      </c>
      <c r="M71" s="48">
        <f t="shared" si="5"/>
        <v>0</v>
      </c>
      <c r="N71" s="53">
        <v>0.1</v>
      </c>
      <c r="P71" s="27">
        <v>100</v>
      </c>
      <c r="Q71" s="28">
        <f t="shared" si="3"/>
        <v>50</v>
      </c>
    </row>
    <row r="72" spans="1:17" ht="133.5" customHeight="1" thickBot="1">
      <c r="A72" s="56">
        <v>58</v>
      </c>
      <c r="B72" s="57" t="s">
        <v>288</v>
      </c>
      <c r="C72" s="57"/>
      <c r="D72" s="57"/>
      <c r="E72" s="57"/>
      <c r="F72" s="57" t="s">
        <v>97</v>
      </c>
      <c r="G72" s="58" t="s">
        <v>107</v>
      </c>
      <c r="H72" s="57" t="s">
        <v>79</v>
      </c>
      <c r="I72" s="59">
        <v>30</v>
      </c>
      <c r="J72" s="40"/>
      <c r="K72" s="41">
        <f t="shared" si="0"/>
        <v>0</v>
      </c>
      <c r="L72" s="41">
        <f t="shared" si="4"/>
        <v>0</v>
      </c>
      <c r="M72" s="48">
        <f t="shared" si="5"/>
        <v>0</v>
      </c>
      <c r="N72" s="53">
        <v>0.1</v>
      </c>
      <c r="P72" s="22">
        <v>4500</v>
      </c>
      <c r="Q72" s="28">
        <f t="shared" si="3"/>
        <v>2250</v>
      </c>
    </row>
    <row r="73" spans="1:17" ht="133.5" customHeight="1" thickBot="1">
      <c r="A73" s="56">
        <v>59</v>
      </c>
      <c r="B73" s="57" t="s">
        <v>289</v>
      </c>
      <c r="C73" s="57"/>
      <c r="D73" s="57"/>
      <c r="E73" s="57"/>
      <c r="F73" s="57" t="s">
        <v>97</v>
      </c>
      <c r="G73" s="58" t="s">
        <v>108</v>
      </c>
      <c r="H73" s="57" t="s">
        <v>79</v>
      </c>
      <c r="I73" s="59">
        <v>132</v>
      </c>
      <c r="J73" s="40"/>
      <c r="K73" s="41">
        <f t="shared" si="0"/>
        <v>0</v>
      </c>
      <c r="L73" s="41">
        <f t="shared" si="4"/>
        <v>0</v>
      </c>
      <c r="M73" s="48">
        <f t="shared" si="5"/>
        <v>0</v>
      </c>
      <c r="N73" s="53">
        <v>0.1</v>
      </c>
      <c r="P73" s="27">
        <v>58000</v>
      </c>
      <c r="Q73" s="28">
        <f t="shared" si="3"/>
        <v>29000</v>
      </c>
    </row>
    <row r="74" spans="1:17" ht="133.5" customHeight="1" thickBot="1">
      <c r="A74" s="56">
        <v>60</v>
      </c>
      <c r="B74" s="57" t="s">
        <v>290</v>
      </c>
      <c r="C74" s="57"/>
      <c r="D74" s="57"/>
      <c r="E74" s="57"/>
      <c r="F74" s="57" t="s">
        <v>97</v>
      </c>
      <c r="G74" s="58" t="s">
        <v>109</v>
      </c>
      <c r="H74" s="57" t="s">
        <v>79</v>
      </c>
      <c r="I74" s="59">
        <v>124</v>
      </c>
      <c r="J74" s="40"/>
      <c r="K74" s="41">
        <f t="shared" si="0"/>
        <v>0</v>
      </c>
      <c r="L74" s="41">
        <f t="shared" si="4"/>
        <v>0</v>
      </c>
      <c r="M74" s="48">
        <f t="shared" si="5"/>
        <v>0</v>
      </c>
      <c r="N74" s="53">
        <v>0.1</v>
      </c>
      <c r="P74" s="22">
        <v>6000</v>
      </c>
      <c r="Q74" s="28">
        <f t="shared" si="3"/>
        <v>3000</v>
      </c>
    </row>
    <row r="75" spans="1:17" ht="133.5" customHeight="1" thickBot="1">
      <c r="A75" s="56">
        <v>61</v>
      </c>
      <c r="B75" s="57" t="s">
        <v>291</v>
      </c>
      <c r="C75" s="57"/>
      <c r="D75" s="57"/>
      <c r="E75" s="57"/>
      <c r="F75" s="57" t="s">
        <v>97</v>
      </c>
      <c r="G75" s="58" t="s">
        <v>110</v>
      </c>
      <c r="H75" s="57" t="s">
        <v>79</v>
      </c>
      <c r="I75" s="59">
        <v>32</v>
      </c>
      <c r="J75" s="40"/>
      <c r="K75" s="41">
        <f t="shared" si="0"/>
        <v>0</v>
      </c>
      <c r="L75" s="41">
        <f t="shared" si="4"/>
        <v>0</v>
      </c>
      <c r="M75" s="48">
        <f t="shared" si="5"/>
        <v>0</v>
      </c>
      <c r="N75" s="53">
        <v>0.1</v>
      </c>
      <c r="P75" s="27">
        <v>2500</v>
      </c>
      <c r="Q75" s="28">
        <f t="shared" si="3"/>
        <v>1250</v>
      </c>
    </row>
    <row r="76" spans="1:17" ht="133.5" customHeight="1" thickBot="1">
      <c r="A76" s="56">
        <v>62</v>
      </c>
      <c r="B76" s="57" t="s">
        <v>292</v>
      </c>
      <c r="C76" s="57"/>
      <c r="D76" s="57"/>
      <c r="E76" s="57"/>
      <c r="F76" s="57" t="s">
        <v>97</v>
      </c>
      <c r="G76" s="58" t="s">
        <v>111</v>
      </c>
      <c r="H76" s="57" t="s">
        <v>79</v>
      </c>
      <c r="I76" s="59">
        <v>16</v>
      </c>
      <c r="J76" s="40"/>
      <c r="K76" s="41">
        <f t="shared" si="0"/>
        <v>0</v>
      </c>
      <c r="L76" s="41">
        <f t="shared" si="4"/>
        <v>0</v>
      </c>
      <c r="M76" s="48">
        <f t="shared" si="5"/>
        <v>0</v>
      </c>
      <c r="N76" s="53">
        <v>0.1</v>
      </c>
      <c r="P76" s="22">
        <v>86000</v>
      </c>
      <c r="Q76" s="28">
        <f t="shared" si="3"/>
        <v>43000</v>
      </c>
    </row>
    <row r="77" spans="1:17" ht="133.5" customHeight="1" thickBot="1">
      <c r="A77" s="56">
        <v>63</v>
      </c>
      <c r="B77" s="57" t="s">
        <v>293</v>
      </c>
      <c r="C77" s="57"/>
      <c r="D77" s="57"/>
      <c r="E77" s="57"/>
      <c r="F77" s="57" t="s">
        <v>97</v>
      </c>
      <c r="G77" s="58" t="s">
        <v>112</v>
      </c>
      <c r="H77" s="57" t="s">
        <v>79</v>
      </c>
      <c r="I77" s="59">
        <v>10</v>
      </c>
      <c r="J77" s="40"/>
      <c r="K77" s="41">
        <f t="shared" si="0"/>
        <v>0</v>
      </c>
      <c r="L77" s="41">
        <f t="shared" si="4"/>
        <v>0</v>
      </c>
      <c r="M77" s="48">
        <f t="shared" si="5"/>
        <v>0</v>
      </c>
      <c r="N77" s="53">
        <v>0.1</v>
      </c>
      <c r="P77" s="27">
        <v>7000</v>
      </c>
      <c r="Q77" s="28">
        <f t="shared" si="3"/>
        <v>3500</v>
      </c>
    </row>
    <row r="78" spans="1:17" ht="133.5" customHeight="1" thickBot="1">
      <c r="A78" s="56">
        <v>64</v>
      </c>
      <c r="B78" s="57" t="s">
        <v>294</v>
      </c>
      <c r="C78" s="57"/>
      <c r="D78" s="57"/>
      <c r="E78" s="57"/>
      <c r="F78" s="57" t="s">
        <v>97</v>
      </c>
      <c r="G78" s="58" t="s">
        <v>113</v>
      </c>
      <c r="H78" s="57" t="s">
        <v>79</v>
      </c>
      <c r="I78" s="59">
        <v>10</v>
      </c>
      <c r="J78" s="40"/>
      <c r="K78" s="41">
        <f t="shared" si="0"/>
        <v>0</v>
      </c>
      <c r="L78" s="41">
        <f t="shared" si="4"/>
        <v>0</v>
      </c>
      <c r="M78" s="48">
        <f t="shared" si="5"/>
        <v>0</v>
      </c>
      <c r="N78" s="53">
        <v>0.1</v>
      </c>
      <c r="P78" s="22">
        <v>50</v>
      </c>
      <c r="Q78" s="28">
        <f t="shared" si="3"/>
        <v>25</v>
      </c>
    </row>
    <row r="79" spans="1:17" ht="133.5" customHeight="1" thickBot="1">
      <c r="A79" s="56">
        <v>65</v>
      </c>
      <c r="B79" s="57" t="s">
        <v>295</v>
      </c>
      <c r="C79" s="57"/>
      <c r="D79" s="57"/>
      <c r="E79" s="57"/>
      <c r="F79" s="57" t="s">
        <v>114</v>
      </c>
      <c r="G79" s="58" t="s">
        <v>115</v>
      </c>
      <c r="H79" s="57" t="s">
        <v>79</v>
      </c>
      <c r="I79" s="59">
        <v>10</v>
      </c>
      <c r="J79" s="40"/>
      <c r="K79" s="41">
        <f aca="true" t="shared" si="6" ref="K79:K142">I79*J79</f>
        <v>0</v>
      </c>
      <c r="L79" s="41">
        <f t="shared" si="4"/>
        <v>0</v>
      </c>
      <c r="M79" s="48">
        <f t="shared" si="5"/>
        <v>0</v>
      </c>
      <c r="N79" s="53">
        <v>0.1</v>
      </c>
      <c r="P79" s="27">
        <v>5</v>
      </c>
      <c r="Q79" s="28">
        <v>3</v>
      </c>
    </row>
    <row r="80" spans="1:17" ht="133.5" customHeight="1" thickBot="1">
      <c r="A80" s="56">
        <v>66</v>
      </c>
      <c r="B80" s="57" t="s">
        <v>296</v>
      </c>
      <c r="C80" s="57"/>
      <c r="D80" s="57"/>
      <c r="E80" s="57"/>
      <c r="F80" s="57" t="s">
        <v>114</v>
      </c>
      <c r="G80" s="58" t="s">
        <v>116</v>
      </c>
      <c r="H80" s="57" t="s">
        <v>79</v>
      </c>
      <c r="I80" s="59">
        <v>10</v>
      </c>
      <c r="J80" s="40"/>
      <c r="K80" s="41">
        <f t="shared" si="6"/>
        <v>0</v>
      </c>
      <c r="L80" s="41">
        <f t="shared" si="4"/>
        <v>0</v>
      </c>
      <c r="M80" s="48">
        <f t="shared" si="5"/>
        <v>0</v>
      </c>
      <c r="N80" s="53">
        <v>0.1</v>
      </c>
      <c r="P80" s="22">
        <v>20000</v>
      </c>
      <c r="Q80" s="28">
        <f aca="true" t="shared" si="7" ref="Q80:Q143">P80/2</f>
        <v>10000</v>
      </c>
    </row>
    <row r="81" spans="1:17" ht="133.5" customHeight="1" thickBot="1">
      <c r="A81" s="56">
        <v>67</v>
      </c>
      <c r="B81" s="57" t="s">
        <v>297</v>
      </c>
      <c r="C81" s="57"/>
      <c r="D81" s="57"/>
      <c r="E81" s="57"/>
      <c r="F81" s="57" t="s">
        <v>114</v>
      </c>
      <c r="G81" s="58" t="s">
        <v>117</v>
      </c>
      <c r="H81" s="57" t="s">
        <v>79</v>
      </c>
      <c r="I81" s="59">
        <v>10</v>
      </c>
      <c r="J81" s="40"/>
      <c r="K81" s="41">
        <f t="shared" si="6"/>
        <v>0</v>
      </c>
      <c r="L81" s="41">
        <f t="shared" si="4"/>
        <v>0</v>
      </c>
      <c r="M81" s="48">
        <f t="shared" si="5"/>
        <v>0</v>
      </c>
      <c r="N81" s="53">
        <v>0.1</v>
      </c>
      <c r="P81" s="27">
        <v>7100</v>
      </c>
      <c r="Q81" s="28">
        <f t="shared" si="7"/>
        <v>3550</v>
      </c>
    </row>
    <row r="82" spans="1:17" ht="133.5" customHeight="1" thickBot="1">
      <c r="A82" s="56">
        <v>68</v>
      </c>
      <c r="B82" s="57" t="s">
        <v>298</v>
      </c>
      <c r="C82" s="57"/>
      <c r="D82" s="57"/>
      <c r="E82" s="57"/>
      <c r="F82" s="57" t="s">
        <v>114</v>
      </c>
      <c r="G82" s="58" t="s">
        <v>118</v>
      </c>
      <c r="H82" s="57" t="s">
        <v>79</v>
      </c>
      <c r="I82" s="59">
        <v>10</v>
      </c>
      <c r="J82" s="40"/>
      <c r="K82" s="41">
        <f t="shared" si="6"/>
        <v>0</v>
      </c>
      <c r="L82" s="41">
        <f t="shared" si="4"/>
        <v>0</v>
      </c>
      <c r="M82" s="48">
        <f t="shared" si="5"/>
        <v>0</v>
      </c>
      <c r="N82" s="53">
        <v>0.1</v>
      </c>
      <c r="P82" s="22">
        <v>20</v>
      </c>
      <c r="Q82" s="28">
        <f t="shared" si="7"/>
        <v>10</v>
      </c>
    </row>
    <row r="83" spans="1:17" ht="133.5" customHeight="1" thickBot="1">
      <c r="A83" s="56">
        <v>69</v>
      </c>
      <c r="B83" s="57" t="s">
        <v>299</v>
      </c>
      <c r="C83" s="57"/>
      <c r="D83" s="57"/>
      <c r="E83" s="57"/>
      <c r="F83" s="57" t="s">
        <v>114</v>
      </c>
      <c r="G83" s="58" t="s">
        <v>119</v>
      </c>
      <c r="H83" s="57" t="s">
        <v>79</v>
      </c>
      <c r="I83" s="59">
        <v>10</v>
      </c>
      <c r="J83" s="40"/>
      <c r="K83" s="41">
        <f t="shared" si="6"/>
        <v>0</v>
      </c>
      <c r="L83" s="41">
        <f t="shared" si="4"/>
        <v>0</v>
      </c>
      <c r="M83" s="48">
        <f t="shared" si="5"/>
        <v>0</v>
      </c>
      <c r="N83" s="53">
        <v>0.1</v>
      </c>
      <c r="P83" s="27">
        <v>120000</v>
      </c>
      <c r="Q83" s="28">
        <f t="shared" si="7"/>
        <v>60000</v>
      </c>
    </row>
    <row r="84" spans="1:17" ht="133.5" customHeight="1" thickBot="1">
      <c r="A84" s="56">
        <v>70</v>
      </c>
      <c r="B84" s="57" t="s">
        <v>300</v>
      </c>
      <c r="C84" s="57"/>
      <c r="D84" s="57"/>
      <c r="E84" s="57"/>
      <c r="F84" s="57" t="s">
        <v>114</v>
      </c>
      <c r="G84" s="58" t="s">
        <v>120</v>
      </c>
      <c r="H84" s="57" t="s">
        <v>79</v>
      </c>
      <c r="I84" s="59">
        <v>10</v>
      </c>
      <c r="J84" s="40"/>
      <c r="K84" s="41">
        <f t="shared" si="6"/>
        <v>0</v>
      </c>
      <c r="L84" s="41">
        <f t="shared" si="4"/>
        <v>0</v>
      </c>
      <c r="M84" s="48">
        <f t="shared" si="5"/>
        <v>0</v>
      </c>
      <c r="N84" s="53">
        <v>0.1</v>
      </c>
      <c r="P84" s="22">
        <v>13000</v>
      </c>
      <c r="Q84" s="28">
        <f t="shared" si="7"/>
        <v>6500</v>
      </c>
    </row>
    <row r="85" spans="1:17" ht="133.5" customHeight="1" thickBot="1">
      <c r="A85" s="56">
        <v>71</v>
      </c>
      <c r="B85" s="57" t="s">
        <v>301</v>
      </c>
      <c r="C85" s="57"/>
      <c r="D85" s="57"/>
      <c r="E85" s="57"/>
      <c r="F85" s="57" t="s">
        <v>97</v>
      </c>
      <c r="G85" s="58" t="s">
        <v>121</v>
      </c>
      <c r="H85" s="57" t="s">
        <v>79</v>
      </c>
      <c r="I85" s="59">
        <v>212</v>
      </c>
      <c r="J85" s="40"/>
      <c r="K85" s="41">
        <f t="shared" si="6"/>
        <v>0</v>
      </c>
      <c r="L85" s="41">
        <f t="shared" si="4"/>
        <v>0</v>
      </c>
      <c r="M85" s="48">
        <f t="shared" si="5"/>
        <v>0</v>
      </c>
      <c r="N85" s="53">
        <v>0.1</v>
      </c>
      <c r="P85" s="27">
        <v>13000</v>
      </c>
      <c r="Q85" s="28">
        <f t="shared" si="7"/>
        <v>6500</v>
      </c>
    </row>
    <row r="86" spans="1:17" ht="133.5" customHeight="1" thickBot="1">
      <c r="A86" s="56">
        <v>72</v>
      </c>
      <c r="B86" s="57" t="s">
        <v>302</v>
      </c>
      <c r="C86" s="57"/>
      <c r="D86" s="57"/>
      <c r="E86" s="57"/>
      <c r="F86" s="57" t="s">
        <v>97</v>
      </c>
      <c r="G86" s="58" t="s">
        <v>122</v>
      </c>
      <c r="H86" s="57" t="s">
        <v>79</v>
      </c>
      <c r="I86" s="59">
        <v>96</v>
      </c>
      <c r="J86" s="40"/>
      <c r="K86" s="41">
        <f t="shared" si="6"/>
        <v>0</v>
      </c>
      <c r="L86" s="41">
        <f t="shared" si="4"/>
        <v>0</v>
      </c>
      <c r="M86" s="48">
        <f t="shared" si="5"/>
        <v>0</v>
      </c>
      <c r="N86" s="53">
        <v>0.1</v>
      </c>
      <c r="P86" s="22">
        <v>50</v>
      </c>
      <c r="Q86" s="28">
        <f t="shared" si="7"/>
        <v>25</v>
      </c>
    </row>
    <row r="87" spans="1:17" ht="133.5" customHeight="1" thickBot="1">
      <c r="A87" s="56">
        <v>73</v>
      </c>
      <c r="B87" s="57" t="s">
        <v>303</v>
      </c>
      <c r="C87" s="57"/>
      <c r="D87" s="57"/>
      <c r="E87" s="57"/>
      <c r="F87" s="57" t="s">
        <v>97</v>
      </c>
      <c r="G87" s="58" t="s">
        <v>123</v>
      </c>
      <c r="H87" s="57" t="s">
        <v>79</v>
      </c>
      <c r="I87" s="59">
        <v>100</v>
      </c>
      <c r="J87" s="40"/>
      <c r="K87" s="41">
        <f t="shared" si="6"/>
        <v>0</v>
      </c>
      <c r="L87" s="41">
        <f t="shared" si="4"/>
        <v>0</v>
      </c>
      <c r="M87" s="48">
        <f t="shared" si="5"/>
        <v>0</v>
      </c>
      <c r="N87" s="53">
        <v>0.1</v>
      </c>
      <c r="P87" s="27">
        <v>136000</v>
      </c>
      <c r="Q87" s="28">
        <f t="shared" si="7"/>
        <v>68000</v>
      </c>
    </row>
    <row r="88" spans="1:17" ht="133.5" customHeight="1" thickBot="1">
      <c r="A88" s="56">
        <v>74</v>
      </c>
      <c r="B88" s="57" t="s">
        <v>304</v>
      </c>
      <c r="C88" s="57"/>
      <c r="D88" s="57"/>
      <c r="E88" s="57"/>
      <c r="F88" s="57" t="s">
        <v>97</v>
      </c>
      <c r="G88" s="58" t="s">
        <v>124</v>
      </c>
      <c r="H88" s="57" t="s">
        <v>79</v>
      </c>
      <c r="I88" s="59">
        <v>10</v>
      </c>
      <c r="J88" s="40"/>
      <c r="K88" s="41">
        <f t="shared" si="6"/>
        <v>0</v>
      </c>
      <c r="L88" s="41">
        <f t="shared" si="4"/>
        <v>0</v>
      </c>
      <c r="M88" s="48">
        <f t="shared" si="5"/>
        <v>0</v>
      </c>
      <c r="N88" s="53">
        <v>0.1</v>
      </c>
      <c r="P88" s="22">
        <v>16000</v>
      </c>
      <c r="Q88" s="28">
        <f t="shared" si="7"/>
        <v>8000</v>
      </c>
    </row>
    <row r="89" spans="1:17" ht="133.5" customHeight="1" thickBot="1">
      <c r="A89" s="56">
        <v>75</v>
      </c>
      <c r="B89" s="57" t="s">
        <v>305</v>
      </c>
      <c r="C89" s="57"/>
      <c r="D89" s="57"/>
      <c r="E89" s="57"/>
      <c r="F89" s="57" t="s">
        <v>97</v>
      </c>
      <c r="G89" s="58" t="s">
        <v>125</v>
      </c>
      <c r="H89" s="57" t="s">
        <v>79</v>
      </c>
      <c r="I89" s="59">
        <v>10</v>
      </c>
      <c r="J89" s="40"/>
      <c r="K89" s="41">
        <f t="shared" si="6"/>
        <v>0</v>
      </c>
      <c r="L89" s="41">
        <f t="shared" si="4"/>
        <v>0</v>
      </c>
      <c r="M89" s="48">
        <f t="shared" si="5"/>
        <v>0</v>
      </c>
      <c r="N89" s="53">
        <v>0.1</v>
      </c>
      <c r="P89" s="27">
        <v>4300</v>
      </c>
      <c r="Q89" s="28">
        <f t="shared" si="7"/>
        <v>2150</v>
      </c>
    </row>
    <row r="90" spans="1:17" ht="133.5" customHeight="1" thickBot="1">
      <c r="A90" s="56">
        <v>76</v>
      </c>
      <c r="B90" s="57" t="s">
        <v>306</v>
      </c>
      <c r="C90" s="57"/>
      <c r="D90" s="57"/>
      <c r="E90" s="57"/>
      <c r="F90" s="57" t="s">
        <v>97</v>
      </c>
      <c r="G90" s="58" t="s">
        <v>126</v>
      </c>
      <c r="H90" s="57" t="s">
        <v>79</v>
      </c>
      <c r="I90" s="59">
        <v>10</v>
      </c>
      <c r="J90" s="40"/>
      <c r="K90" s="41">
        <f t="shared" si="6"/>
        <v>0</v>
      </c>
      <c r="L90" s="41">
        <f t="shared" si="4"/>
        <v>0</v>
      </c>
      <c r="M90" s="48">
        <f t="shared" si="5"/>
        <v>0</v>
      </c>
      <c r="N90" s="53">
        <v>0.1</v>
      </c>
      <c r="P90" s="22">
        <v>4700</v>
      </c>
      <c r="Q90" s="28">
        <f t="shared" si="7"/>
        <v>2350</v>
      </c>
    </row>
    <row r="91" spans="1:17" ht="133.5" customHeight="1" thickBot="1">
      <c r="A91" s="56">
        <v>77</v>
      </c>
      <c r="B91" s="57" t="s">
        <v>307</v>
      </c>
      <c r="C91" s="57"/>
      <c r="D91" s="57"/>
      <c r="E91" s="57"/>
      <c r="F91" s="57" t="s">
        <v>97</v>
      </c>
      <c r="G91" s="58" t="s">
        <v>127</v>
      </c>
      <c r="H91" s="57" t="s">
        <v>79</v>
      </c>
      <c r="I91" s="59">
        <v>50</v>
      </c>
      <c r="J91" s="40"/>
      <c r="K91" s="41">
        <f t="shared" si="6"/>
        <v>0</v>
      </c>
      <c r="L91" s="41">
        <f t="shared" si="4"/>
        <v>0</v>
      </c>
      <c r="M91" s="48">
        <f t="shared" si="5"/>
        <v>0</v>
      </c>
      <c r="N91" s="53">
        <v>0.1</v>
      </c>
      <c r="P91" s="27">
        <v>10</v>
      </c>
      <c r="Q91" s="28">
        <f t="shared" si="7"/>
        <v>5</v>
      </c>
    </row>
    <row r="92" spans="1:17" ht="133.5" customHeight="1" thickBot="1">
      <c r="A92" s="56">
        <v>78</v>
      </c>
      <c r="B92" s="57" t="s">
        <v>308</v>
      </c>
      <c r="C92" s="57"/>
      <c r="D92" s="57"/>
      <c r="E92" s="57"/>
      <c r="F92" s="57" t="s">
        <v>97</v>
      </c>
      <c r="G92" s="58" t="s">
        <v>128</v>
      </c>
      <c r="H92" s="57" t="s">
        <v>79</v>
      </c>
      <c r="I92" s="59">
        <v>10</v>
      </c>
      <c r="J92" s="40"/>
      <c r="K92" s="41">
        <f t="shared" si="6"/>
        <v>0</v>
      </c>
      <c r="L92" s="41">
        <f t="shared" si="4"/>
        <v>0</v>
      </c>
      <c r="M92" s="48">
        <f t="shared" si="5"/>
        <v>0</v>
      </c>
      <c r="N92" s="53">
        <v>0.1</v>
      </c>
      <c r="P92" s="22">
        <v>50</v>
      </c>
      <c r="Q92" s="28">
        <f t="shared" si="7"/>
        <v>25</v>
      </c>
    </row>
    <row r="93" spans="1:17" ht="133.5" customHeight="1" thickBot="1">
      <c r="A93" s="56">
        <v>79</v>
      </c>
      <c r="B93" s="57" t="s">
        <v>309</v>
      </c>
      <c r="C93" s="57"/>
      <c r="D93" s="57"/>
      <c r="E93" s="57"/>
      <c r="F93" s="57" t="s">
        <v>97</v>
      </c>
      <c r="G93" s="58" t="s">
        <v>129</v>
      </c>
      <c r="H93" s="57" t="s">
        <v>79</v>
      </c>
      <c r="I93" s="59">
        <v>16</v>
      </c>
      <c r="J93" s="40"/>
      <c r="K93" s="41">
        <f t="shared" si="6"/>
        <v>0</v>
      </c>
      <c r="L93" s="41">
        <f t="shared" si="4"/>
        <v>0</v>
      </c>
      <c r="M93" s="48">
        <f t="shared" si="5"/>
        <v>0</v>
      </c>
      <c r="N93" s="53">
        <v>0.1</v>
      </c>
      <c r="P93" s="27">
        <v>220000</v>
      </c>
      <c r="Q93" s="28">
        <f t="shared" si="7"/>
        <v>110000</v>
      </c>
    </row>
    <row r="94" spans="1:17" ht="60" customHeight="1" thickBot="1">
      <c r="A94" s="56">
        <v>80</v>
      </c>
      <c r="B94" s="57" t="s">
        <v>347</v>
      </c>
      <c r="C94" s="57"/>
      <c r="D94" s="57"/>
      <c r="E94" s="57"/>
      <c r="F94" s="57" t="s">
        <v>75</v>
      </c>
      <c r="G94" s="58" t="s">
        <v>130</v>
      </c>
      <c r="H94" s="57" t="s">
        <v>90</v>
      </c>
      <c r="I94" s="59">
        <v>2000000</v>
      </c>
      <c r="J94" s="40"/>
      <c r="K94" s="41">
        <f t="shared" si="6"/>
        <v>0</v>
      </c>
      <c r="L94" s="41">
        <f t="shared" si="4"/>
        <v>0</v>
      </c>
      <c r="M94" s="48">
        <f t="shared" si="5"/>
        <v>0</v>
      </c>
      <c r="N94" s="53">
        <v>0.1</v>
      </c>
      <c r="P94" s="22">
        <v>5</v>
      </c>
      <c r="Q94" s="28">
        <v>3</v>
      </c>
    </row>
    <row r="95" spans="1:17" ht="60" customHeight="1" thickBot="1">
      <c r="A95" s="56">
        <v>81</v>
      </c>
      <c r="B95" s="57" t="s">
        <v>348</v>
      </c>
      <c r="C95" s="57"/>
      <c r="D95" s="57"/>
      <c r="E95" s="57"/>
      <c r="F95" s="57" t="s">
        <v>75</v>
      </c>
      <c r="G95" s="58" t="s">
        <v>130</v>
      </c>
      <c r="H95" s="57" t="s">
        <v>79</v>
      </c>
      <c r="I95" s="59">
        <v>10000</v>
      </c>
      <c r="J95" s="40"/>
      <c r="K95" s="41">
        <f t="shared" si="6"/>
        <v>0</v>
      </c>
      <c r="L95" s="41">
        <f t="shared" si="4"/>
        <v>0</v>
      </c>
      <c r="M95" s="48">
        <f t="shared" si="5"/>
        <v>0</v>
      </c>
      <c r="N95" s="53">
        <v>0.1</v>
      </c>
      <c r="P95" s="27">
        <v>53000</v>
      </c>
      <c r="Q95" s="28">
        <f t="shared" si="7"/>
        <v>26500</v>
      </c>
    </row>
    <row r="96" spans="1:17" ht="60" customHeight="1" thickBot="1">
      <c r="A96" s="56">
        <v>82</v>
      </c>
      <c r="B96" s="57" t="s">
        <v>349</v>
      </c>
      <c r="C96" s="57"/>
      <c r="D96" s="57"/>
      <c r="E96" s="57"/>
      <c r="F96" s="57" t="s">
        <v>75</v>
      </c>
      <c r="G96" s="58" t="s">
        <v>130</v>
      </c>
      <c r="H96" s="57" t="s">
        <v>76</v>
      </c>
      <c r="I96" s="59">
        <v>80000</v>
      </c>
      <c r="J96" s="40"/>
      <c r="K96" s="41">
        <f t="shared" si="6"/>
        <v>0</v>
      </c>
      <c r="L96" s="41">
        <f t="shared" si="4"/>
        <v>0</v>
      </c>
      <c r="M96" s="48">
        <f t="shared" si="5"/>
        <v>0</v>
      </c>
      <c r="N96" s="53">
        <v>0.1</v>
      </c>
      <c r="P96" s="22">
        <v>68000</v>
      </c>
      <c r="Q96" s="28">
        <f t="shared" si="7"/>
        <v>34000</v>
      </c>
    </row>
    <row r="97" spans="1:17" ht="60" customHeight="1" thickBot="1">
      <c r="A97" s="56">
        <v>83</v>
      </c>
      <c r="B97" s="57" t="s">
        <v>350</v>
      </c>
      <c r="C97" s="57"/>
      <c r="D97" s="57"/>
      <c r="E97" s="57"/>
      <c r="F97" s="57" t="s">
        <v>75</v>
      </c>
      <c r="G97" s="58" t="s">
        <v>131</v>
      </c>
      <c r="H97" s="57" t="s">
        <v>79</v>
      </c>
      <c r="I97" s="59">
        <v>2000</v>
      </c>
      <c r="J97" s="40"/>
      <c r="K97" s="41">
        <f t="shared" si="6"/>
        <v>0</v>
      </c>
      <c r="L97" s="41">
        <f t="shared" si="4"/>
        <v>0</v>
      </c>
      <c r="M97" s="48">
        <f t="shared" si="5"/>
        <v>0</v>
      </c>
      <c r="N97" s="53">
        <v>0.1</v>
      </c>
      <c r="P97" s="27">
        <v>1500000</v>
      </c>
      <c r="Q97" s="28">
        <f t="shared" si="7"/>
        <v>750000</v>
      </c>
    </row>
    <row r="98" spans="1:17" ht="60" customHeight="1" thickBot="1">
      <c r="A98" s="56">
        <v>84</v>
      </c>
      <c r="B98" s="57" t="s">
        <v>351</v>
      </c>
      <c r="C98" s="57"/>
      <c r="D98" s="57"/>
      <c r="E98" s="57"/>
      <c r="F98" s="57" t="s">
        <v>75</v>
      </c>
      <c r="G98" s="58" t="s">
        <v>131</v>
      </c>
      <c r="H98" s="57" t="s">
        <v>83</v>
      </c>
      <c r="I98" s="59">
        <v>8000</v>
      </c>
      <c r="J98" s="40"/>
      <c r="K98" s="41">
        <f t="shared" si="6"/>
        <v>0</v>
      </c>
      <c r="L98" s="41">
        <f t="shared" si="4"/>
        <v>0</v>
      </c>
      <c r="M98" s="48">
        <f t="shared" si="5"/>
        <v>0</v>
      </c>
      <c r="N98" s="53">
        <v>0.1</v>
      </c>
      <c r="P98" s="22">
        <v>1200000</v>
      </c>
      <c r="Q98" s="28">
        <f t="shared" si="7"/>
        <v>600000</v>
      </c>
    </row>
    <row r="99" spans="1:17" ht="60" customHeight="1" thickBot="1">
      <c r="A99" s="56">
        <v>85</v>
      </c>
      <c r="B99" s="57" t="s">
        <v>352</v>
      </c>
      <c r="C99" s="57"/>
      <c r="D99" s="57"/>
      <c r="E99" s="57"/>
      <c r="F99" s="57" t="s">
        <v>75</v>
      </c>
      <c r="G99" s="58" t="s">
        <v>131</v>
      </c>
      <c r="H99" s="57" t="s">
        <v>76</v>
      </c>
      <c r="I99" s="59">
        <v>8000</v>
      </c>
      <c r="J99" s="40"/>
      <c r="K99" s="41">
        <f t="shared" si="6"/>
        <v>0</v>
      </c>
      <c r="L99" s="41">
        <f t="shared" si="4"/>
        <v>0</v>
      </c>
      <c r="M99" s="48">
        <f t="shared" si="5"/>
        <v>0</v>
      </c>
      <c r="N99" s="53">
        <v>0.1</v>
      </c>
      <c r="P99" s="27">
        <v>250000</v>
      </c>
      <c r="Q99" s="28">
        <f t="shared" si="7"/>
        <v>125000</v>
      </c>
    </row>
    <row r="100" spans="1:17" ht="60" customHeight="1" thickBot="1">
      <c r="A100" s="56">
        <v>86</v>
      </c>
      <c r="B100" s="57" t="s">
        <v>353</v>
      </c>
      <c r="C100" s="57"/>
      <c r="D100" s="57"/>
      <c r="E100" s="57"/>
      <c r="F100" s="57" t="s">
        <v>75</v>
      </c>
      <c r="G100" s="58" t="s">
        <v>132</v>
      </c>
      <c r="H100" s="57" t="s">
        <v>83</v>
      </c>
      <c r="I100" s="59">
        <v>1000000</v>
      </c>
      <c r="J100" s="40"/>
      <c r="K100" s="41">
        <f t="shared" si="6"/>
        <v>0</v>
      </c>
      <c r="L100" s="41">
        <f>K100*N100</f>
        <v>0</v>
      </c>
      <c r="M100" s="48">
        <f>SUM(K100,L100)</f>
        <v>0</v>
      </c>
      <c r="N100" s="53">
        <v>0.1</v>
      </c>
      <c r="P100" s="22">
        <v>42000</v>
      </c>
      <c r="Q100" s="28">
        <f t="shared" si="7"/>
        <v>21000</v>
      </c>
    </row>
    <row r="101" spans="1:17" ht="60" customHeight="1" thickBot="1">
      <c r="A101" s="56">
        <v>87</v>
      </c>
      <c r="B101" s="57" t="s">
        <v>354</v>
      </c>
      <c r="C101" s="57"/>
      <c r="D101" s="57"/>
      <c r="E101" s="57"/>
      <c r="F101" s="57" t="s">
        <v>75</v>
      </c>
      <c r="G101" s="58" t="s">
        <v>132</v>
      </c>
      <c r="H101" s="57" t="s">
        <v>79</v>
      </c>
      <c r="I101" s="59">
        <v>30000</v>
      </c>
      <c r="J101" s="40"/>
      <c r="K101" s="41">
        <f t="shared" si="6"/>
        <v>0</v>
      </c>
      <c r="L101" s="41">
        <f aca="true" t="shared" si="8" ref="L101:L108">K101*N101</f>
        <v>0</v>
      </c>
      <c r="M101" s="48">
        <f aca="true" t="shared" si="9" ref="M101:M108">SUM(K101,L101)</f>
        <v>0</v>
      </c>
      <c r="N101" s="53">
        <v>0.1</v>
      </c>
      <c r="P101" s="27">
        <v>93000</v>
      </c>
      <c r="Q101" s="28">
        <f t="shared" si="7"/>
        <v>46500</v>
      </c>
    </row>
    <row r="102" spans="1:17" ht="60" customHeight="1" thickBot="1">
      <c r="A102" s="56">
        <v>88</v>
      </c>
      <c r="B102" s="57" t="s">
        <v>355</v>
      </c>
      <c r="C102" s="57"/>
      <c r="D102" s="57"/>
      <c r="E102" s="57"/>
      <c r="F102" s="57" t="s">
        <v>75</v>
      </c>
      <c r="G102" s="58" t="s">
        <v>132</v>
      </c>
      <c r="H102" s="57" t="s">
        <v>76</v>
      </c>
      <c r="I102" s="59">
        <v>8477</v>
      </c>
      <c r="J102" s="40"/>
      <c r="K102" s="41">
        <f t="shared" si="6"/>
        <v>0</v>
      </c>
      <c r="L102" s="41">
        <f t="shared" si="8"/>
        <v>0</v>
      </c>
      <c r="M102" s="48">
        <f t="shared" si="9"/>
        <v>0</v>
      </c>
      <c r="N102" s="53">
        <v>0.1</v>
      </c>
      <c r="P102" s="22">
        <v>1300000</v>
      </c>
      <c r="Q102" s="28">
        <f t="shared" si="7"/>
        <v>650000</v>
      </c>
    </row>
    <row r="103" spans="1:17" ht="60" customHeight="1" thickBot="1">
      <c r="A103" s="56">
        <v>89</v>
      </c>
      <c r="B103" s="57" t="s">
        <v>310</v>
      </c>
      <c r="C103" s="57"/>
      <c r="D103" s="57"/>
      <c r="E103" s="57"/>
      <c r="F103" s="57" t="s">
        <v>75</v>
      </c>
      <c r="G103" s="58" t="s">
        <v>133</v>
      </c>
      <c r="H103" s="57" t="s">
        <v>79</v>
      </c>
      <c r="I103" s="59">
        <v>200</v>
      </c>
      <c r="J103" s="40"/>
      <c r="K103" s="41">
        <f t="shared" si="6"/>
        <v>0</v>
      </c>
      <c r="L103" s="41">
        <f t="shared" si="8"/>
        <v>0</v>
      </c>
      <c r="M103" s="48">
        <f t="shared" si="9"/>
        <v>0</v>
      </c>
      <c r="N103" s="53">
        <v>0.1</v>
      </c>
      <c r="P103" s="27">
        <v>5000</v>
      </c>
      <c r="Q103" s="28">
        <f t="shared" si="7"/>
        <v>2500</v>
      </c>
    </row>
    <row r="104" spans="1:17" ht="60" customHeight="1" thickBot="1">
      <c r="A104" s="56">
        <v>90</v>
      </c>
      <c r="B104" s="57" t="s">
        <v>311</v>
      </c>
      <c r="C104" s="57"/>
      <c r="D104" s="57"/>
      <c r="E104" s="57"/>
      <c r="F104" s="57" t="s">
        <v>75</v>
      </c>
      <c r="G104" s="58" t="s">
        <v>133</v>
      </c>
      <c r="H104" s="57" t="s">
        <v>83</v>
      </c>
      <c r="I104" s="59">
        <v>200</v>
      </c>
      <c r="J104" s="40"/>
      <c r="K104" s="41">
        <f t="shared" si="6"/>
        <v>0</v>
      </c>
      <c r="L104" s="41">
        <f t="shared" si="8"/>
        <v>0</v>
      </c>
      <c r="M104" s="48">
        <f t="shared" si="9"/>
        <v>0</v>
      </c>
      <c r="N104" s="53">
        <v>0.1</v>
      </c>
      <c r="P104" s="22">
        <v>20000</v>
      </c>
      <c r="Q104" s="28">
        <f t="shared" si="7"/>
        <v>10000</v>
      </c>
    </row>
    <row r="105" spans="1:17" ht="60" customHeight="1" thickBot="1">
      <c r="A105" s="56">
        <v>91</v>
      </c>
      <c r="B105" s="57" t="s">
        <v>134</v>
      </c>
      <c r="C105" s="57"/>
      <c r="D105" s="57"/>
      <c r="E105" s="57"/>
      <c r="F105" s="57" t="s">
        <v>135</v>
      </c>
      <c r="G105" s="58" t="s">
        <v>136</v>
      </c>
      <c r="H105" s="57" t="s">
        <v>43</v>
      </c>
      <c r="I105" s="59">
        <v>90000</v>
      </c>
      <c r="J105" s="40"/>
      <c r="K105" s="41">
        <f t="shared" si="6"/>
        <v>0</v>
      </c>
      <c r="L105" s="41">
        <f t="shared" si="8"/>
        <v>0</v>
      </c>
      <c r="M105" s="48">
        <f t="shared" si="9"/>
        <v>0</v>
      </c>
      <c r="N105" s="53">
        <v>0.1</v>
      </c>
      <c r="P105" s="27">
        <v>500</v>
      </c>
      <c r="Q105" s="28">
        <f t="shared" si="7"/>
        <v>250</v>
      </c>
    </row>
    <row r="106" spans="1:17" ht="60" customHeight="1" thickBot="1">
      <c r="A106" s="56">
        <v>92</v>
      </c>
      <c r="B106" s="57" t="s">
        <v>34</v>
      </c>
      <c r="C106" s="57"/>
      <c r="D106" s="57"/>
      <c r="E106" s="57"/>
      <c r="F106" s="57" t="s">
        <v>137</v>
      </c>
      <c r="G106" s="58" t="s">
        <v>138</v>
      </c>
      <c r="H106" s="57" t="s">
        <v>43</v>
      </c>
      <c r="I106" s="59">
        <v>65000</v>
      </c>
      <c r="J106" s="40"/>
      <c r="K106" s="41">
        <f t="shared" si="6"/>
        <v>0</v>
      </c>
      <c r="L106" s="41">
        <f t="shared" si="8"/>
        <v>0</v>
      </c>
      <c r="M106" s="48">
        <f t="shared" si="9"/>
        <v>0</v>
      </c>
      <c r="N106" s="53">
        <v>0.1</v>
      </c>
      <c r="P106" s="22">
        <v>55000</v>
      </c>
      <c r="Q106" s="28">
        <f t="shared" si="7"/>
        <v>27500</v>
      </c>
    </row>
    <row r="107" spans="1:17" ht="76.5" customHeight="1" thickBot="1">
      <c r="A107" s="56">
        <v>93</v>
      </c>
      <c r="B107" s="57" t="s">
        <v>312</v>
      </c>
      <c r="C107" s="57"/>
      <c r="D107" s="57"/>
      <c r="E107" s="57"/>
      <c r="F107" s="57" t="s">
        <v>135</v>
      </c>
      <c r="G107" s="58" t="s">
        <v>139</v>
      </c>
      <c r="H107" s="57" t="s">
        <v>43</v>
      </c>
      <c r="I107" s="59">
        <v>6500</v>
      </c>
      <c r="J107" s="40"/>
      <c r="K107" s="41">
        <f t="shared" si="6"/>
        <v>0</v>
      </c>
      <c r="L107" s="41">
        <f t="shared" si="8"/>
        <v>0</v>
      </c>
      <c r="M107" s="48">
        <f t="shared" si="9"/>
        <v>0</v>
      </c>
      <c r="N107" s="53">
        <v>0.1</v>
      </c>
      <c r="P107" s="27">
        <v>85000</v>
      </c>
      <c r="Q107" s="28">
        <f t="shared" si="7"/>
        <v>42500</v>
      </c>
    </row>
    <row r="108" spans="1:17" ht="60" customHeight="1" thickBot="1">
      <c r="A108" s="56">
        <v>94</v>
      </c>
      <c r="B108" s="57" t="s">
        <v>313</v>
      </c>
      <c r="C108" s="57"/>
      <c r="D108" s="57"/>
      <c r="E108" s="57"/>
      <c r="F108" s="57" t="s">
        <v>135</v>
      </c>
      <c r="G108" s="58" t="s">
        <v>140</v>
      </c>
      <c r="H108" s="57" t="s">
        <v>43</v>
      </c>
      <c r="I108" s="59">
        <v>12000</v>
      </c>
      <c r="J108" s="40"/>
      <c r="K108" s="41">
        <f t="shared" si="6"/>
        <v>0</v>
      </c>
      <c r="L108" s="41">
        <f t="shared" si="8"/>
        <v>0</v>
      </c>
      <c r="M108" s="48">
        <f t="shared" si="9"/>
        <v>0</v>
      </c>
      <c r="N108" s="53">
        <v>0.1</v>
      </c>
      <c r="P108" s="22">
        <v>218000</v>
      </c>
      <c r="Q108" s="28">
        <f t="shared" si="7"/>
        <v>109000</v>
      </c>
    </row>
    <row r="109" spans="1:17" ht="60" customHeight="1" thickBot="1">
      <c r="A109" s="56">
        <v>95</v>
      </c>
      <c r="B109" s="57" t="s">
        <v>141</v>
      </c>
      <c r="C109" s="57"/>
      <c r="D109" s="57"/>
      <c r="E109" s="57"/>
      <c r="F109" s="57" t="s">
        <v>135</v>
      </c>
      <c r="G109" s="58" t="s">
        <v>142</v>
      </c>
      <c r="H109" s="57" t="s">
        <v>43</v>
      </c>
      <c r="I109" s="59">
        <v>5000</v>
      </c>
      <c r="J109" s="40"/>
      <c r="K109" s="41">
        <f t="shared" si="6"/>
        <v>0</v>
      </c>
      <c r="L109" s="41">
        <f>K109*N109</f>
        <v>0</v>
      </c>
      <c r="M109" s="48">
        <f>SUM(K109,L109)</f>
        <v>0</v>
      </c>
      <c r="N109" s="53">
        <v>0.1</v>
      </c>
      <c r="P109" s="27">
        <v>280000</v>
      </c>
      <c r="Q109" s="28">
        <f t="shared" si="7"/>
        <v>140000</v>
      </c>
    </row>
    <row r="110" spans="1:17" ht="60" customHeight="1" thickBot="1">
      <c r="A110" s="56">
        <v>96</v>
      </c>
      <c r="B110" s="57" t="s">
        <v>35</v>
      </c>
      <c r="C110" s="57"/>
      <c r="D110" s="57"/>
      <c r="E110" s="57"/>
      <c r="F110" s="57" t="s">
        <v>6</v>
      </c>
      <c r="G110" s="58" t="s">
        <v>143</v>
      </c>
      <c r="H110" s="57" t="s">
        <v>43</v>
      </c>
      <c r="I110" s="59">
        <v>40000</v>
      </c>
      <c r="J110" s="40"/>
      <c r="K110" s="41">
        <f t="shared" si="6"/>
        <v>0</v>
      </c>
      <c r="L110" s="41">
        <f aca="true" t="shared" si="10" ref="L110:L146">K110*N110</f>
        <v>0</v>
      </c>
      <c r="M110" s="48">
        <f aca="true" t="shared" si="11" ref="M110:M146">SUM(K110,L110)</f>
        <v>0</v>
      </c>
      <c r="N110" s="53">
        <v>0.1</v>
      </c>
      <c r="P110" s="22">
        <v>26000</v>
      </c>
      <c r="Q110" s="28">
        <f t="shared" si="7"/>
        <v>13000</v>
      </c>
    </row>
    <row r="111" spans="1:17" ht="72.75" customHeight="1" thickBot="1">
      <c r="A111" s="56">
        <v>97</v>
      </c>
      <c r="B111" s="57" t="s">
        <v>144</v>
      </c>
      <c r="C111" s="57"/>
      <c r="D111" s="57"/>
      <c r="E111" s="57"/>
      <c r="F111" s="57" t="s">
        <v>135</v>
      </c>
      <c r="G111" s="58" t="s">
        <v>145</v>
      </c>
      <c r="H111" s="57" t="s">
        <v>43</v>
      </c>
      <c r="I111" s="59">
        <v>22000</v>
      </c>
      <c r="J111" s="40"/>
      <c r="K111" s="41">
        <f t="shared" si="6"/>
        <v>0</v>
      </c>
      <c r="L111" s="41">
        <f t="shared" si="10"/>
        <v>0</v>
      </c>
      <c r="M111" s="48">
        <f t="shared" si="11"/>
        <v>0</v>
      </c>
      <c r="N111" s="53">
        <v>0.1</v>
      </c>
      <c r="P111" s="27">
        <v>3000</v>
      </c>
      <c r="Q111" s="28">
        <f t="shared" si="7"/>
        <v>1500</v>
      </c>
    </row>
    <row r="112" spans="1:17" ht="60" customHeight="1" thickBot="1">
      <c r="A112" s="56">
        <v>98</v>
      </c>
      <c r="B112" s="57" t="s">
        <v>146</v>
      </c>
      <c r="C112" s="57"/>
      <c r="D112" s="57"/>
      <c r="E112" s="57"/>
      <c r="F112" s="57" t="s">
        <v>3</v>
      </c>
      <c r="G112" s="58" t="s">
        <v>147</v>
      </c>
      <c r="H112" s="57" t="s">
        <v>1</v>
      </c>
      <c r="I112" s="59">
        <v>28000</v>
      </c>
      <c r="J112" s="40"/>
      <c r="K112" s="41">
        <f t="shared" si="6"/>
        <v>0</v>
      </c>
      <c r="L112" s="41">
        <f t="shared" si="10"/>
        <v>0</v>
      </c>
      <c r="M112" s="48">
        <f t="shared" si="11"/>
        <v>0</v>
      </c>
      <c r="N112" s="53">
        <v>0.1</v>
      </c>
      <c r="P112" s="22">
        <v>1000</v>
      </c>
      <c r="Q112" s="28">
        <f t="shared" si="7"/>
        <v>500</v>
      </c>
    </row>
    <row r="113" spans="1:17" ht="60" customHeight="1" thickBot="1">
      <c r="A113" s="56">
        <v>99</v>
      </c>
      <c r="B113" s="57" t="s">
        <v>314</v>
      </c>
      <c r="C113" s="57"/>
      <c r="D113" s="57"/>
      <c r="E113" s="57"/>
      <c r="F113" s="57" t="s">
        <v>148</v>
      </c>
      <c r="G113" s="58" t="s">
        <v>149</v>
      </c>
      <c r="H113" s="57" t="s">
        <v>364</v>
      </c>
      <c r="I113" s="59">
        <v>20000</v>
      </c>
      <c r="J113" s="40"/>
      <c r="K113" s="41">
        <f t="shared" si="6"/>
        <v>0</v>
      </c>
      <c r="L113" s="41">
        <f t="shared" si="10"/>
        <v>0</v>
      </c>
      <c r="M113" s="48">
        <f t="shared" si="11"/>
        <v>0</v>
      </c>
      <c r="N113" s="53">
        <v>0.1</v>
      </c>
      <c r="P113" s="27">
        <v>3200</v>
      </c>
      <c r="Q113" s="28">
        <f t="shared" si="7"/>
        <v>1600</v>
      </c>
    </row>
    <row r="114" spans="1:17" ht="60" customHeight="1" thickBot="1">
      <c r="A114" s="56">
        <v>100</v>
      </c>
      <c r="B114" s="57" t="s">
        <v>315</v>
      </c>
      <c r="C114" s="57"/>
      <c r="D114" s="57"/>
      <c r="E114" s="57"/>
      <c r="F114" s="57" t="s">
        <v>150</v>
      </c>
      <c r="G114" s="58" t="s">
        <v>151</v>
      </c>
      <c r="H114" s="57" t="s">
        <v>364</v>
      </c>
      <c r="I114" s="59">
        <v>50000</v>
      </c>
      <c r="J114" s="40"/>
      <c r="K114" s="41">
        <f t="shared" si="6"/>
        <v>0</v>
      </c>
      <c r="L114" s="41">
        <f t="shared" si="10"/>
        <v>0</v>
      </c>
      <c r="M114" s="48">
        <f t="shared" si="11"/>
        <v>0</v>
      </c>
      <c r="N114" s="53">
        <v>0.1</v>
      </c>
      <c r="P114" s="22">
        <v>2250</v>
      </c>
      <c r="Q114" s="28">
        <f t="shared" si="7"/>
        <v>1125</v>
      </c>
    </row>
    <row r="115" spans="1:17" ht="60" customHeight="1" thickBot="1">
      <c r="A115" s="56">
        <v>101</v>
      </c>
      <c r="B115" s="57" t="s">
        <v>316</v>
      </c>
      <c r="C115" s="57"/>
      <c r="D115" s="57"/>
      <c r="E115" s="57"/>
      <c r="F115" s="57" t="s">
        <v>148</v>
      </c>
      <c r="G115" s="58" t="s">
        <v>152</v>
      </c>
      <c r="H115" s="57" t="s">
        <v>153</v>
      </c>
      <c r="I115" s="59">
        <v>100</v>
      </c>
      <c r="J115" s="40"/>
      <c r="K115" s="41">
        <f t="shared" si="6"/>
        <v>0</v>
      </c>
      <c r="L115" s="41">
        <f>K115*N115</f>
        <v>0</v>
      </c>
      <c r="M115" s="48">
        <f t="shared" si="11"/>
        <v>0</v>
      </c>
      <c r="N115" s="53">
        <v>0.1</v>
      </c>
      <c r="P115" s="27">
        <v>1800</v>
      </c>
      <c r="Q115" s="28">
        <f t="shared" si="7"/>
        <v>900</v>
      </c>
    </row>
    <row r="116" spans="1:17" ht="60" customHeight="1" thickBot="1">
      <c r="A116" s="56">
        <v>102</v>
      </c>
      <c r="B116" s="57" t="s">
        <v>317</v>
      </c>
      <c r="C116" s="57"/>
      <c r="D116" s="57"/>
      <c r="E116" s="57"/>
      <c r="F116" s="57" t="s">
        <v>150</v>
      </c>
      <c r="G116" s="58" t="s">
        <v>154</v>
      </c>
      <c r="H116" s="57" t="s">
        <v>90</v>
      </c>
      <c r="I116" s="59">
        <v>50</v>
      </c>
      <c r="J116" s="40"/>
      <c r="K116" s="41">
        <f t="shared" si="6"/>
        <v>0</v>
      </c>
      <c r="L116" s="41">
        <f t="shared" si="10"/>
        <v>0</v>
      </c>
      <c r="M116" s="48">
        <f t="shared" si="11"/>
        <v>0</v>
      </c>
      <c r="N116" s="53">
        <v>0.1</v>
      </c>
      <c r="P116" s="22">
        <v>236000</v>
      </c>
      <c r="Q116" s="28">
        <f t="shared" si="7"/>
        <v>118000</v>
      </c>
    </row>
    <row r="117" spans="1:17" ht="60" customHeight="1" thickBot="1">
      <c r="A117" s="56">
        <v>103</v>
      </c>
      <c r="B117" s="57" t="s">
        <v>318</v>
      </c>
      <c r="C117" s="57"/>
      <c r="D117" s="57"/>
      <c r="E117" s="57"/>
      <c r="F117" s="57" t="s">
        <v>150</v>
      </c>
      <c r="G117" s="58" t="s">
        <v>155</v>
      </c>
      <c r="H117" s="57" t="s">
        <v>153</v>
      </c>
      <c r="I117" s="59">
        <v>10</v>
      </c>
      <c r="J117" s="40"/>
      <c r="K117" s="41">
        <f t="shared" si="6"/>
        <v>0</v>
      </c>
      <c r="L117" s="41">
        <f t="shared" si="10"/>
        <v>0</v>
      </c>
      <c r="M117" s="48">
        <f t="shared" si="11"/>
        <v>0</v>
      </c>
      <c r="N117" s="53">
        <v>0.1</v>
      </c>
      <c r="P117" s="27">
        <v>120000</v>
      </c>
      <c r="Q117" s="28">
        <f t="shared" si="7"/>
        <v>60000</v>
      </c>
    </row>
    <row r="118" spans="1:17" ht="60" customHeight="1" thickBot="1">
      <c r="A118" s="56">
        <v>104</v>
      </c>
      <c r="B118" s="57" t="s">
        <v>319</v>
      </c>
      <c r="C118" s="57"/>
      <c r="D118" s="57"/>
      <c r="E118" s="57"/>
      <c r="F118" s="57" t="s">
        <v>148</v>
      </c>
      <c r="G118" s="58" t="s">
        <v>156</v>
      </c>
      <c r="H118" s="57" t="s">
        <v>90</v>
      </c>
      <c r="I118" s="59">
        <v>10</v>
      </c>
      <c r="J118" s="40"/>
      <c r="K118" s="41">
        <f t="shared" si="6"/>
        <v>0</v>
      </c>
      <c r="L118" s="41">
        <f t="shared" si="10"/>
        <v>0</v>
      </c>
      <c r="M118" s="48">
        <f t="shared" si="11"/>
        <v>0</v>
      </c>
      <c r="N118" s="53">
        <v>0.1</v>
      </c>
      <c r="P118" s="22">
        <v>150000</v>
      </c>
      <c r="Q118" s="28">
        <f t="shared" si="7"/>
        <v>75000</v>
      </c>
    </row>
    <row r="119" spans="1:17" ht="60" customHeight="1" thickBot="1">
      <c r="A119" s="56">
        <v>105</v>
      </c>
      <c r="B119" s="57" t="s">
        <v>157</v>
      </c>
      <c r="C119" s="57"/>
      <c r="D119" s="57"/>
      <c r="E119" s="57"/>
      <c r="F119" s="57" t="s">
        <v>61</v>
      </c>
      <c r="G119" s="58" t="s">
        <v>158</v>
      </c>
      <c r="H119" s="57" t="s">
        <v>43</v>
      </c>
      <c r="I119" s="59">
        <v>20000</v>
      </c>
      <c r="J119" s="40"/>
      <c r="K119" s="41">
        <f t="shared" si="6"/>
        <v>0</v>
      </c>
      <c r="L119" s="41">
        <f t="shared" si="10"/>
        <v>0</v>
      </c>
      <c r="M119" s="48">
        <f t="shared" si="11"/>
        <v>0</v>
      </c>
      <c r="N119" s="53">
        <v>0.1</v>
      </c>
      <c r="P119" s="27">
        <v>97400</v>
      </c>
      <c r="Q119" s="28">
        <f t="shared" si="7"/>
        <v>48700</v>
      </c>
    </row>
    <row r="120" spans="1:17" ht="60" customHeight="1" thickBot="1">
      <c r="A120" s="56">
        <v>106</v>
      </c>
      <c r="B120" s="57" t="s">
        <v>159</v>
      </c>
      <c r="C120" s="57"/>
      <c r="D120" s="57"/>
      <c r="E120" s="57"/>
      <c r="F120" s="57" t="s">
        <v>6</v>
      </c>
      <c r="G120" s="58" t="s">
        <v>160</v>
      </c>
      <c r="H120" s="57" t="s">
        <v>43</v>
      </c>
      <c r="I120" s="59">
        <v>1200000</v>
      </c>
      <c r="J120" s="40"/>
      <c r="K120" s="41">
        <f t="shared" si="6"/>
        <v>0</v>
      </c>
      <c r="L120" s="41">
        <f t="shared" si="10"/>
        <v>0</v>
      </c>
      <c r="M120" s="48">
        <f t="shared" si="11"/>
        <v>0</v>
      </c>
      <c r="N120" s="53">
        <v>0.1</v>
      </c>
      <c r="P120" s="22">
        <v>146000</v>
      </c>
      <c r="Q120" s="28">
        <f t="shared" si="7"/>
        <v>73000</v>
      </c>
    </row>
    <row r="121" spans="1:17" ht="60" customHeight="1" thickBot="1">
      <c r="A121" s="56">
        <v>107</v>
      </c>
      <c r="B121" s="57" t="s">
        <v>320</v>
      </c>
      <c r="C121" s="57"/>
      <c r="D121" s="57"/>
      <c r="E121" s="57"/>
      <c r="F121" s="57" t="s">
        <v>161</v>
      </c>
      <c r="G121" s="58" t="s">
        <v>162</v>
      </c>
      <c r="H121" s="57" t="s">
        <v>4</v>
      </c>
      <c r="I121" s="59">
        <v>84</v>
      </c>
      <c r="J121" s="40"/>
      <c r="K121" s="41">
        <f t="shared" si="6"/>
        <v>0</v>
      </c>
      <c r="L121" s="41">
        <f t="shared" si="10"/>
        <v>0</v>
      </c>
      <c r="M121" s="48">
        <f t="shared" si="11"/>
        <v>0</v>
      </c>
      <c r="N121" s="53">
        <v>0.1</v>
      </c>
      <c r="P121" s="27">
        <v>65000</v>
      </c>
      <c r="Q121" s="28">
        <f t="shared" si="7"/>
        <v>32500</v>
      </c>
    </row>
    <row r="122" spans="1:17" ht="60" customHeight="1" thickBot="1">
      <c r="A122" s="56">
        <v>108</v>
      </c>
      <c r="B122" s="57" t="s">
        <v>321</v>
      </c>
      <c r="C122" s="57"/>
      <c r="D122" s="57"/>
      <c r="E122" s="57"/>
      <c r="F122" s="57" t="s">
        <v>161</v>
      </c>
      <c r="G122" s="58" t="s">
        <v>163</v>
      </c>
      <c r="H122" s="57" t="s">
        <v>4</v>
      </c>
      <c r="I122" s="59">
        <v>84</v>
      </c>
      <c r="J122" s="40"/>
      <c r="K122" s="41">
        <f t="shared" si="6"/>
        <v>0</v>
      </c>
      <c r="L122" s="41">
        <f t="shared" si="10"/>
        <v>0</v>
      </c>
      <c r="M122" s="48">
        <f t="shared" si="11"/>
        <v>0</v>
      </c>
      <c r="N122" s="53">
        <v>0.1</v>
      </c>
      <c r="P122" s="22">
        <v>74000</v>
      </c>
      <c r="Q122" s="28">
        <f t="shared" si="7"/>
        <v>37000</v>
      </c>
    </row>
    <row r="123" spans="1:17" ht="60" customHeight="1" thickBot="1">
      <c r="A123" s="56">
        <v>109</v>
      </c>
      <c r="B123" s="57" t="s">
        <v>322</v>
      </c>
      <c r="C123" s="57"/>
      <c r="D123" s="57"/>
      <c r="E123" s="57"/>
      <c r="F123" s="57" t="s">
        <v>6</v>
      </c>
      <c r="G123" s="58" t="s">
        <v>164</v>
      </c>
      <c r="H123" s="57" t="s">
        <v>165</v>
      </c>
      <c r="I123" s="59">
        <v>3200</v>
      </c>
      <c r="J123" s="40"/>
      <c r="K123" s="41">
        <f t="shared" si="6"/>
        <v>0</v>
      </c>
      <c r="L123" s="41">
        <f t="shared" si="10"/>
        <v>0</v>
      </c>
      <c r="M123" s="48">
        <f t="shared" si="11"/>
        <v>0</v>
      </c>
      <c r="N123" s="53">
        <v>0.1</v>
      </c>
      <c r="P123" s="27">
        <v>26000</v>
      </c>
      <c r="Q123" s="28">
        <f t="shared" si="7"/>
        <v>13000</v>
      </c>
    </row>
    <row r="124" spans="1:17" ht="60" customHeight="1" thickBot="1">
      <c r="A124" s="56">
        <v>110</v>
      </c>
      <c r="B124" s="57" t="s">
        <v>323</v>
      </c>
      <c r="C124" s="57"/>
      <c r="D124" s="57"/>
      <c r="E124" s="57"/>
      <c r="F124" s="57" t="s">
        <v>166</v>
      </c>
      <c r="G124" s="58" t="s">
        <v>167</v>
      </c>
      <c r="H124" s="57" t="s">
        <v>54</v>
      </c>
      <c r="I124" s="59">
        <v>300</v>
      </c>
      <c r="J124" s="40"/>
      <c r="K124" s="41">
        <f t="shared" si="6"/>
        <v>0</v>
      </c>
      <c r="L124" s="41">
        <f t="shared" si="10"/>
        <v>0</v>
      </c>
      <c r="M124" s="48">
        <f t="shared" si="11"/>
        <v>0</v>
      </c>
      <c r="N124" s="53">
        <v>0.1</v>
      </c>
      <c r="P124" s="22">
        <v>18300</v>
      </c>
      <c r="Q124" s="28">
        <f t="shared" si="7"/>
        <v>9150</v>
      </c>
    </row>
    <row r="125" spans="1:17" ht="60" customHeight="1" thickBot="1">
      <c r="A125" s="56">
        <v>111</v>
      </c>
      <c r="B125" s="57" t="s">
        <v>324</v>
      </c>
      <c r="C125" s="57"/>
      <c r="D125" s="57"/>
      <c r="E125" s="57"/>
      <c r="F125" s="57" t="s">
        <v>166</v>
      </c>
      <c r="G125" s="58" t="s">
        <v>168</v>
      </c>
      <c r="H125" s="57" t="s">
        <v>54</v>
      </c>
      <c r="I125" s="59">
        <v>100</v>
      </c>
      <c r="J125" s="40"/>
      <c r="K125" s="41">
        <f t="shared" si="6"/>
        <v>0</v>
      </c>
      <c r="L125" s="41">
        <f t="shared" si="10"/>
        <v>0</v>
      </c>
      <c r="M125" s="48">
        <f t="shared" si="11"/>
        <v>0</v>
      </c>
      <c r="N125" s="53">
        <v>0.1</v>
      </c>
      <c r="P125" s="27">
        <v>7700</v>
      </c>
      <c r="Q125" s="28">
        <f t="shared" si="7"/>
        <v>3850</v>
      </c>
    </row>
    <row r="126" spans="1:17" ht="60" customHeight="1" thickBot="1">
      <c r="A126" s="56">
        <v>112</v>
      </c>
      <c r="B126" s="57" t="s">
        <v>325</v>
      </c>
      <c r="C126" s="57"/>
      <c r="D126" s="57"/>
      <c r="E126" s="57"/>
      <c r="F126" s="57" t="s">
        <v>169</v>
      </c>
      <c r="G126" s="58" t="s">
        <v>170</v>
      </c>
      <c r="H126" s="57" t="s">
        <v>54</v>
      </c>
      <c r="I126" s="59">
        <v>1000</v>
      </c>
      <c r="J126" s="40"/>
      <c r="K126" s="41">
        <f t="shared" si="6"/>
        <v>0</v>
      </c>
      <c r="L126" s="41">
        <f t="shared" si="10"/>
        <v>0</v>
      </c>
      <c r="M126" s="48">
        <f t="shared" si="11"/>
        <v>0</v>
      </c>
      <c r="N126" s="53">
        <v>0.1</v>
      </c>
      <c r="P126" s="22">
        <v>9500</v>
      </c>
      <c r="Q126" s="28">
        <f t="shared" si="7"/>
        <v>4750</v>
      </c>
    </row>
    <row r="127" spans="1:17" ht="60" customHeight="1" thickBot="1">
      <c r="A127" s="56">
        <v>113</v>
      </c>
      <c r="B127" s="57" t="s">
        <v>326</v>
      </c>
      <c r="C127" s="57"/>
      <c r="D127" s="57"/>
      <c r="E127" s="57"/>
      <c r="F127" s="57" t="s">
        <v>169</v>
      </c>
      <c r="G127" s="58" t="s">
        <v>171</v>
      </c>
      <c r="H127" s="57" t="s">
        <v>54</v>
      </c>
      <c r="I127" s="59">
        <v>7000</v>
      </c>
      <c r="J127" s="40"/>
      <c r="K127" s="41">
        <f t="shared" si="6"/>
        <v>0</v>
      </c>
      <c r="L127" s="41">
        <f t="shared" si="10"/>
        <v>0</v>
      </c>
      <c r="M127" s="48">
        <f t="shared" si="11"/>
        <v>0</v>
      </c>
      <c r="N127" s="53">
        <v>0.1</v>
      </c>
      <c r="P127" s="27">
        <v>1950</v>
      </c>
      <c r="Q127" s="28">
        <f t="shared" si="7"/>
        <v>975</v>
      </c>
    </row>
    <row r="128" spans="1:17" ht="60" customHeight="1" thickBot="1">
      <c r="A128" s="56">
        <v>114</v>
      </c>
      <c r="B128" s="57" t="s">
        <v>172</v>
      </c>
      <c r="C128" s="57"/>
      <c r="D128" s="57"/>
      <c r="E128" s="57"/>
      <c r="F128" s="57" t="s">
        <v>6</v>
      </c>
      <c r="G128" s="58" t="s">
        <v>173</v>
      </c>
      <c r="H128" s="57" t="s">
        <v>174</v>
      </c>
      <c r="I128" s="59">
        <v>100</v>
      </c>
      <c r="J128" s="40"/>
      <c r="K128" s="41">
        <f t="shared" si="6"/>
        <v>0</v>
      </c>
      <c r="L128" s="41">
        <f t="shared" si="10"/>
        <v>0</v>
      </c>
      <c r="M128" s="48">
        <f t="shared" si="11"/>
        <v>0</v>
      </c>
      <c r="N128" s="53">
        <v>0.1</v>
      </c>
      <c r="P128" s="22">
        <v>70000</v>
      </c>
      <c r="Q128" s="28">
        <f t="shared" si="7"/>
        <v>35000</v>
      </c>
    </row>
    <row r="129" spans="1:17" ht="60" customHeight="1" thickBot="1">
      <c r="A129" s="56">
        <v>115</v>
      </c>
      <c r="B129" s="57" t="s">
        <v>175</v>
      </c>
      <c r="C129" s="57"/>
      <c r="D129" s="57"/>
      <c r="E129" s="57"/>
      <c r="F129" s="57" t="s">
        <v>176</v>
      </c>
      <c r="G129" s="58" t="s">
        <v>177</v>
      </c>
      <c r="H129" s="57" t="s">
        <v>54</v>
      </c>
      <c r="I129" s="59">
        <v>160</v>
      </c>
      <c r="J129" s="40"/>
      <c r="K129" s="41">
        <f t="shared" si="6"/>
        <v>0</v>
      </c>
      <c r="L129" s="41">
        <f t="shared" si="10"/>
        <v>0</v>
      </c>
      <c r="M129" s="48">
        <f t="shared" si="11"/>
        <v>0</v>
      </c>
      <c r="N129" s="53">
        <v>0.1</v>
      </c>
      <c r="P129" s="27">
        <v>63000</v>
      </c>
      <c r="Q129" s="28">
        <f t="shared" si="7"/>
        <v>31500</v>
      </c>
    </row>
    <row r="130" spans="1:17" ht="60" customHeight="1" thickBot="1">
      <c r="A130" s="56">
        <v>116</v>
      </c>
      <c r="B130" s="57" t="s">
        <v>178</v>
      </c>
      <c r="C130" s="57"/>
      <c r="D130" s="57"/>
      <c r="E130" s="57"/>
      <c r="F130" s="57" t="s">
        <v>166</v>
      </c>
      <c r="G130" s="58" t="s">
        <v>179</v>
      </c>
      <c r="H130" s="57" t="s">
        <v>174</v>
      </c>
      <c r="I130" s="59">
        <v>10</v>
      </c>
      <c r="J130" s="40"/>
      <c r="K130" s="41">
        <f t="shared" si="6"/>
        <v>0</v>
      </c>
      <c r="L130" s="41">
        <f t="shared" si="10"/>
        <v>0</v>
      </c>
      <c r="M130" s="48">
        <f t="shared" si="11"/>
        <v>0</v>
      </c>
      <c r="N130" s="53">
        <v>0.1</v>
      </c>
      <c r="P130" s="22">
        <v>280000</v>
      </c>
      <c r="Q130" s="28">
        <f t="shared" si="7"/>
        <v>140000</v>
      </c>
    </row>
    <row r="131" spans="1:17" ht="60" customHeight="1" thickBot="1">
      <c r="A131" s="56">
        <v>117</v>
      </c>
      <c r="B131" s="57" t="s">
        <v>356</v>
      </c>
      <c r="C131" s="57"/>
      <c r="D131" s="57"/>
      <c r="E131" s="57"/>
      <c r="F131" s="57" t="s">
        <v>6</v>
      </c>
      <c r="G131" s="58" t="s">
        <v>180</v>
      </c>
      <c r="H131" s="57" t="s">
        <v>174</v>
      </c>
      <c r="I131" s="59">
        <v>900</v>
      </c>
      <c r="J131" s="40"/>
      <c r="K131" s="41">
        <f t="shared" si="6"/>
        <v>0</v>
      </c>
      <c r="L131" s="41">
        <f t="shared" si="10"/>
        <v>0</v>
      </c>
      <c r="M131" s="48">
        <f t="shared" si="11"/>
        <v>0</v>
      </c>
      <c r="N131" s="53">
        <v>0.1</v>
      </c>
      <c r="P131" s="35">
        <v>90500</v>
      </c>
      <c r="Q131" s="28">
        <f t="shared" si="7"/>
        <v>45250</v>
      </c>
    </row>
    <row r="132" spans="1:17" ht="60" customHeight="1" thickBot="1">
      <c r="A132" s="56">
        <v>118</v>
      </c>
      <c r="B132" s="57" t="s">
        <v>181</v>
      </c>
      <c r="C132" s="57"/>
      <c r="D132" s="57"/>
      <c r="E132" s="57"/>
      <c r="F132" s="57" t="s">
        <v>3</v>
      </c>
      <c r="G132" s="58" t="s">
        <v>182</v>
      </c>
      <c r="H132" s="57" t="s">
        <v>1</v>
      </c>
      <c r="I132" s="59">
        <v>4000</v>
      </c>
      <c r="J132" s="40"/>
      <c r="K132" s="41">
        <f t="shared" si="6"/>
        <v>0</v>
      </c>
      <c r="L132" s="41">
        <f t="shared" si="10"/>
        <v>0</v>
      </c>
      <c r="M132" s="48">
        <f t="shared" si="11"/>
        <v>0</v>
      </c>
      <c r="N132" s="53">
        <v>0.1</v>
      </c>
      <c r="P132" s="22">
        <v>85000</v>
      </c>
      <c r="Q132" s="28">
        <f t="shared" si="7"/>
        <v>42500</v>
      </c>
    </row>
    <row r="133" spans="1:17" ht="60" customHeight="1" thickBot="1">
      <c r="A133" s="56">
        <v>119</v>
      </c>
      <c r="B133" s="57" t="s">
        <v>327</v>
      </c>
      <c r="C133" s="57"/>
      <c r="D133" s="57"/>
      <c r="E133" s="57"/>
      <c r="F133" s="57" t="s">
        <v>6</v>
      </c>
      <c r="G133" s="58" t="s">
        <v>328</v>
      </c>
      <c r="H133" s="57" t="s">
        <v>43</v>
      </c>
      <c r="I133" s="59">
        <v>130000</v>
      </c>
      <c r="J133" s="40"/>
      <c r="K133" s="41">
        <f t="shared" si="6"/>
        <v>0</v>
      </c>
      <c r="L133" s="41">
        <f t="shared" si="10"/>
        <v>0</v>
      </c>
      <c r="M133" s="48">
        <f t="shared" si="11"/>
        <v>0</v>
      </c>
      <c r="N133" s="53">
        <v>0.1</v>
      </c>
      <c r="P133" s="27">
        <v>30000</v>
      </c>
      <c r="Q133" s="28">
        <f t="shared" si="7"/>
        <v>15000</v>
      </c>
    </row>
    <row r="134" spans="1:17" ht="60" customHeight="1" thickBot="1">
      <c r="A134" s="56">
        <v>120</v>
      </c>
      <c r="B134" s="57" t="s">
        <v>329</v>
      </c>
      <c r="C134" s="57"/>
      <c r="D134" s="57"/>
      <c r="E134" s="57"/>
      <c r="F134" s="57" t="s">
        <v>1</v>
      </c>
      <c r="G134" s="58" t="s">
        <v>183</v>
      </c>
      <c r="H134" s="57" t="s">
        <v>1</v>
      </c>
      <c r="I134" s="59">
        <v>340</v>
      </c>
      <c r="J134" s="40"/>
      <c r="K134" s="41">
        <f t="shared" si="6"/>
        <v>0</v>
      </c>
      <c r="L134" s="41">
        <f t="shared" si="10"/>
        <v>0</v>
      </c>
      <c r="M134" s="48">
        <f t="shared" si="11"/>
        <v>0</v>
      </c>
      <c r="N134" s="53">
        <v>0.1</v>
      </c>
      <c r="P134" s="22">
        <v>300</v>
      </c>
      <c r="Q134" s="28">
        <f t="shared" si="7"/>
        <v>150</v>
      </c>
    </row>
    <row r="135" spans="1:17" ht="60" customHeight="1" thickBot="1">
      <c r="A135" s="56">
        <v>121</v>
      </c>
      <c r="B135" s="57" t="s">
        <v>330</v>
      </c>
      <c r="C135" s="57"/>
      <c r="D135" s="57"/>
      <c r="E135" s="57"/>
      <c r="F135" s="57" t="s">
        <v>3</v>
      </c>
      <c r="G135" s="58" t="s">
        <v>184</v>
      </c>
      <c r="H135" s="57" t="s">
        <v>1</v>
      </c>
      <c r="I135" s="59">
        <v>339990</v>
      </c>
      <c r="J135" s="40"/>
      <c r="K135" s="41">
        <f t="shared" si="6"/>
        <v>0</v>
      </c>
      <c r="L135" s="41">
        <f t="shared" si="10"/>
        <v>0</v>
      </c>
      <c r="M135" s="48">
        <f t="shared" si="11"/>
        <v>0</v>
      </c>
      <c r="N135" s="53">
        <v>0.1</v>
      </c>
      <c r="P135" s="27">
        <v>100</v>
      </c>
      <c r="Q135" s="28">
        <f t="shared" si="7"/>
        <v>50</v>
      </c>
    </row>
    <row r="136" spans="1:17" ht="60" customHeight="1" thickBot="1">
      <c r="A136" s="56">
        <v>122</v>
      </c>
      <c r="B136" s="57" t="s">
        <v>331</v>
      </c>
      <c r="C136" s="57"/>
      <c r="D136" s="57"/>
      <c r="E136" s="57"/>
      <c r="F136" s="57" t="s">
        <v>3</v>
      </c>
      <c r="G136" s="58" t="s">
        <v>185</v>
      </c>
      <c r="H136" s="57" t="s">
        <v>1</v>
      </c>
      <c r="I136" s="59">
        <v>1410</v>
      </c>
      <c r="J136" s="40"/>
      <c r="K136" s="41">
        <f t="shared" si="6"/>
        <v>0</v>
      </c>
      <c r="L136" s="41">
        <f t="shared" si="10"/>
        <v>0</v>
      </c>
      <c r="M136" s="48">
        <f t="shared" si="11"/>
        <v>0</v>
      </c>
      <c r="N136" s="53">
        <v>0.1</v>
      </c>
      <c r="P136" s="22">
        <v>29000</v>
      </c>
      <c r="Q136" s="28">
        <f t="shared" si="7"/>
        <v>14500</v>
      </c>
    </row>
    <row r="137" spans="1:17" ht="60" customHeight="1" thickBot="1">
      <c r="A137" s="56">
        <v>123</v>
      </c>
      <c r="B137" s="57" t="s">
        <v>186</v>
      </c>
      <c r="C137" s="57"/>
      <c r="D137" s="57"/>
      <c r="E137" s="57"/>
      <c r="F137" s="57" t="s">
        <v>3</v>
      </c>
      <c r="G137" s="58" t="s">
        <v>187</v>
      </c>
      <c r="H137" s="57" t="s">
        <v>1</v>
      </c>
      <c r="I137" s="59">
        <v>3000</v>
      </c>
      <c r="J137" s="40"/>
      <c r="K137" s="41">
        <f t="shared" si="6"/>
        <v>0</v>
      </c>
      <c r="L137" s="41">
        <f t="shared" si="10"/>
        <v>0</v>
      </c>
      <c r="M137" s="48">
        <f t="shared" si="11"/>
        <v>0</v>
      </c>
      <c r="N137" s="53">
        <v>0.1</v>
      </c>
      <c r="P137" s="27">
        <v>2500</v>
      </c>
      <c r="Q137" s="28">
        <f t="shared" si="7"/>
        <v>1250</v>
      </c>
    </row>
    <row r="138" spans="1:17" ht="60" customHeight="1" thickBot="1">
      <c r="A138" s="56">
        <v>124</v>
      </c>
      <c r="B138" s="57" t="s">
        <v>332</v>
      </c>
      <c r="C138" s="57"/>
      <c r="D138" s="57"/>
      <c r="E138" s="57"/>
      <c r="F138" s="57" t="s">
        <v>6</v>
      </c>
      <c r="G138" s="58" t="s">
        <v>188</v>
      </c>
      <c r="H138" s="57" t="s">
        <v>43</v>
      </c>
      <c r="I138" s="59">
        <v>180000</v>
      </c>
      <c r="J138" s="40"/>
      <c r="K138" s="41">
        <f t="shared" si="6"/>
        <v>0</v>
      </c>
      <c r="L138" s="41">
        <f t="shared" si="10"/>
        <v>0</v>
      </c>
      <c r="M138" s="48">
        <f t="shared" si="11"/>
        <v>0</v>
      </c>
      <c r="N138" s="53">
        <v>0.1</v>
      </c>
      <c r="P138" s="22">
        <v>8000</v>
      </c>
      <c r="Q138" s="28">
        <f t="shared" si="7"/>
        <v>4000</v>
      </c>
    </row>
    <row r="139" spans="1:17" ht="60" customHeight="1" thickBot="1">
      <c r="A139" s="56">
        <v>125</v>
      </c>
      <c r="B139" s="57" t="s">
        <v>333</v>
      </c>
      <c r="C139" s="57"/>
      <c r="D139" s="57"/>
      <c r="E139" s="57"/>
      <c r="F139" s="57" t="s">
        <v>3</v>
      </c>
      <c r="G139" s="58" t="s">
        <v>182</v>
      </c>
      <c r="H139" s="57" t="s">
        <v>1</v>
      </c>
      <c r="I139" s="59">
        <v>2500</v>
      </c>
      <c r="J139" s="40"/>
      <c r="K139" s="41">
        <f t="shared" si="6"/>
        <v>0</v>
      </c>
      <c r="L139" s="41">
        <f t="shared" si="10"/>
        <v>0</v>
      </c>
      <c r="M139" s="48">
        <f t="shared" si="11"/>
        <v>0</v>
      </c>
      <c r="N139" s="53">
        <v>0.1</v>
      </c>
      <c r="P139" s="27">
        <v>11000</v>
      </c>
      <c r="Q139" s="28">
        <f t="shared" si="7"/>
        <v>5500</v>
      </c>
    </row>
    <row r="140" spans="1:17" ht="60" customHeight="1" thickBot="1">
      <c r="A140" s="56">
        <v>126</v>
      </c>
      <c r="B140" s="57" t="s">
        <v>189</v>
      </c>
      <c r="C140" s="57"/>
      <c r="D140" s="57"/>
      <c r="E140" s="57"/>
      <c r="F140" s="57" t="s">
        <v>1</v>
      </c>
      <c r="G140" s="58" t="s">
        <v>190</v>
      </c>
      <c r="H140" s="57" t="s">
        <v>1</v>
      </c>
      <c r="I140" s="59">
        <v>100</v>
      </c>
      <c r="J140" s="40"/>
      <c r="K140" s="41">
        <f t="shared" si="6"/>
        <v>0</v>
      </c>
      <c r="L140" s="41">
        <f t="shared" si="10"/>
        <v>0</v>
      </c>
      <c r="M140" s="48">
        <f t="shared" si="11"/>
        <v>0</v>
      </c>
      <c r="N140" s="53">
        <v>0.1</v>
      </c>
      <c r="P140" s="22">
        <v>177000</v>
      </c>
      <c r="Q140" s="28">
        <f t="shared" si="7"/>
        <v>88500</v>
      </c>
    </row>
    <row r="141" spans="1:17" ht="60" customHeight="1" thickBot="1">
      <c r="A141" s="56">
        <v>127</v>
      </c>
      <c r="B141" s="57" t="s">
        <v>191</v>
      </c>
      <c r="C141" s="57"/>
      <c r="D141" s="57"/>
      <c r="E141" s="57"/>
      <c r="F141" s="57" t="s">
        <v>6</v>
      </c>
      <c r="G141" s="58" t="s">
        <v>192</v>
      </c>
      <c r="H141" s="57" t="s">
        <v>193</v>
      </c>
      <c r="I141" s="59">
        <v>1000</v>
      </c>
      <c r="J141" s="40"/>
      <c r="K141" s="41">
        <f t="shared" si="6"/>
        <v>0</v>
      </c>
      <c r="L141" s="41">
        <f t="shared" si="10"/>
        <v>0</v>
      </c>
      <c r="M141" s="48">
        <f t="shared" si="11"/>
        <v>0</v>
      </c>
      <c r="N141" s="53">
        <v>0.1</v>
      </c>
      <c r="P141" s="27">
        <v>98000</v>
      </c>
      <c r="Q141" s="28">
        <f t="shared" si="7"/>
        <v>49000</v>
      </c>
    </row>
    <row r="142" spans="1:17" ht="60" customHeight="1" thickBot="1">
      <c r="A142" s="56">
        <v>128</v>
      </c>
      <c r="B142" s="57" t="s">
        <v>194</v>
      </c>
      <c r="C142" s="57"/>
      <c r="D142" s="57"/>
      <c r="E142" s="57"/>
      <c r="F142" s="57" t="s">
        <v>75</v>
      </c>
      <c r="G142" s="58" t="s">
        <v>195</v>
      </c>
      <c r="H142" s="57" t="s">
        <v>54</v>
      </c>
      <c r="I142" s="59">
        <v>100</v>
      </c>
      <c r="J142" s="40"/>
      <c r="K142" s="41">
        <f t="shared" si="6"/>
        <v>0</v>
      </c>
      <c r="L142" s="41">
        <f t="shared" si="10"/>
        <v>0</v>
      </c>
      <c r="M142" s="48">
        <f t="shared" si="11"/>
        <v>0</v>
      </c>
      <c r="N142" s="53">
        <v>0.1</v>
      </c>
      <c r="P142" s="22">
        <v>23000</v>
      </c>
      <c r="Q142" s="28">
        <f t="shared" si="7"/>
        <v>11500</v>
      </c>
    </row>
    <row r="143" spans="1:17" ht="60" customHeight="1" thickBot="1">
      <c r="A143" s="56">
        <v>129</v>
      </c>
      <c r="B143" s="57" t="s">
        <v>357</v>
      </c>
      <c r="C143" s="57"/>
      <c r="D143" s="57"/>
      <c r="E143" s="57"/>
      <c r="F143" s="57" t="s">
        <v>169</v>
      </c>
      <c r="G143" s="58" t="s">
        <v>167</v>
      </c>
      <c r="H143" s="57" t="s">
        <v>174</v>
      </c>
      <c r="I143" s="59">
        <v>30000</v>
      </c>
      <c r="J143" s="40"/>
      <c r="K143" s="41">
        <f aca="true" t="shared" si="12" ref="K143:K169">I143*J143</f>
        <v>0</v>
      </c>
      <c r="L143" s="41">
        <f t="shared" si="10"/>
        <v>0</v>
      </c>
      <c r="M143" s="48">
        <f t="shared" si="11"/>
        <v>0</v>
      </c>
      <c r="N143" s="53">
        <v>0.1</v>
      </c>
      <c r="P143" s="27">
        <v>6000</v>
      </c>
      <c r="Q143" s="28">
        <f t="shared" si="7"/>
        <v>3000</v>
      </c>
    </row>
    <row r="144" spans="1:17" ht="60" customHeight="1" thickBot="1">
      <c r="A144" s="56">
        <v>130</v>
      </c>
      <c r="B144" s="57" t="s">
        <v>196</v>
      </c>
      <c r="C144" s="57"/>
      <c r="D144" s="57"/>
      <c r="E144" s="57"/>
      <c r="F144" s="57" t="s">
        <v>6</v>
      </c>
      <c r="G144" s="58" t="s">
        <v>334</v>
      </c>
      <c r="H144" s="57" t="s">
        <v>43</v>
      </c>
      <c r="I144" s="59">
        <v>35000</v>
      </c>
      <c r="J144" s="40"/>
      <c r="K144" s="41">
        <f t="shared" si="12"/>
        <v>0</v>
      </c>
      <c r="L144" s="41">
        <f t="shared" si="10"/>
        <v>0</v>
      </c>
      <c r="M144" s="48">
        <f t="shared" si="11"/>
        <v>0</v>
      </c>
      <c r="N144" s="53">
        <v>0.1</v>
      </c>
      <c r="P144" s="22">
        <v>28700</v>
      </c>
      <c r="Q144" s="28">
        <f aca="true" t="shared" si="13" ref="Q144:Q169">P144/2</f>
        <v>14350</v>
      </c>
    </row>
    <row r="145" spans="1:17" ht="60" customHeight="1" thickBot="1">
      <c r="A145" s="56">
        <v>131</v>
      </c>
      <c r="B145" s="57" t="s">
        <v>197</v>
      </c>
      <c r="C145" s="57"/>
      <c r="D145" s="57"/>
      <c r="E145" s="57"/>
      <c r="F145" s="57" t="s">
        <v>6</v>
      </c>
      <c r="G145" s="58" t="s">
        <v>198</v>
      </c>
      <c r="H145" s="57" t="s">
        <v>43</v>
      </c>
      <c r="I145" s="59">
        <v>30000</v>
      </c>
      <c r="J145" s="40"/>
      <c r="K145" s="41">
        <f t="shared" si="12"/>
        <v>0</v>
      </c>
      <c r="L145" s="41">
        <f t="shared" si="10"/>
        <v>0</v>
      </c>
      <c r="M145" s="48">
        <f t="shared" si="11"/>
        <v>0</v>
      </c>
      <c r="N145" s="53">
        <v>0.1</v>
      </c>
      <c r="P145" s="27">
        <v>4800</v>
      </c>
      <c r="Q145" s="28">
        <f t="shared" si="13"/>
        <v>2400</v>
      </c>
    </row>
    <row r="146" spans="1:17" ht="60" customHeight="1" thickBot="1">
      <c r="A146" s="56">
        <v>132</v>
      </c>
      <c r="B146" s="57" t="s">
        <v>199</v>
      </c>
      <c r="C146" s="57"/>
      <c r="D146" s="57"/>
      <c r="E146" s="57"/>
      <c r="F146" s="57" t="s">
        <v>6</v>
      </c>
      <c r="G146" s="58" t="s">
        <v>200</v>
      </c>
      <c r="H146" s="57" t="s">
        <v>43</v>
      </c>
      <c r="I146" s="59">
        <v>15000</v>
      </c>
      <c r="J146" s="40"/>
      <c r="K146" s="41">
        <f t="shared" si="12"/>
        <v>0</v>
      </c>
      <c r="L146" s="41">
        <f t="shared" si="10"/>
        <v>0</v>
      </c>
      <c r="M146" s="48">
        <f t="shared" si="11"/>
        <v>0</v>
      </c>
      <c r="N146" s="53">
        <v>0.1</v>
      </c>
      <c r="P146" s="22">
        <v>14000</v>
      </c>
      <c r="Q146" s="28">
        <f t="shared" si="13"/>
        <v>7000</v>
      </c>
    </row>
    <row r="147" spans="1:17" ht="60" customHeight="1" thickBot="1">
      <c r="A147" s="56">
        <v>133</v>
      </c>
      <c r="B147" s="57" t="s">
        <v>359</v>
      </c>
      <c r="C147" s="57"/>
      <c r="D147" s="57"/>
      <c r="E147" s="57"/>
      <c r="F147" s="57" t="s">
        <v>6</v>
      </c>
      <c r="G147" s="58" t="s">
        <v>201</v>
      </c>
      <c r="H147" s="57" t="s">
        <v>43</v>
      </c>
      <c r="I147" s="59">
        <v>80000</v>
      </c>
      <c r="J147" s="40"/>
      <c r="K147" s="41">
        <f t="shared" si="12"/>
        <v>0</v>
      </c>
      <c r="L147" s="41">
        <f>K147*N147</f>
        <v>0</v>
      </c>
      <c r="M147" s="48">
        <f>SUM(K147,L147)</f>
        <v>0</v>
      </c>
      <c r="N147" s="53">
        <v>0.1</v>
      </c>
      <c r="P147" s="27">
        <v>12000</v>
      </c>
      <c r="Q147" s="28">
        <f t="shared" si="13"/>
        <v>6000</v>
      </c>
    </row>
    <row r="148" spans="1:17" ht="60" customHeight="1" thickBot="1">
      <c r="A148" s="56">
        <v>134</v>
      </c>
      <c r="B148" s="57" t="s">
        <v>358</v>
      </c>
      <c r="C148" s="57"/>
      <c r="D148" s="57"/>
      <c r="E148" s="57"/>
      <c r="F148" s="57" t="s">
        <v>6</v>
      </c>
      <c r="G148" s="58" t="s">
        <v>202</v>
      </c>
      <c r="H148" s="57" t="s">
        <v>43</v>
      </c>
      <c r="I148" s="59">
        <v>100000</v>
      </c>
      <c r="J148" s="40"/>
      <c r="K148" s="41">
        <f t="shared" si="12"/>
        <v>0</v>
      </c>
      <c r="L148" s="41">
        <f aca="true" t="shared" si="14" ref="L148:L155">K148*N148</f>
        <v>0</v>
      </c>
      <c r="M148" s="48">
        <f aca="true" t="shared" si="15" ref="M148:M155">SUM(K148,L148)</f>
        <v>0</v>
      </c>
      <c r="N148" s="53">
        <v>0.1</v>
      </c>
      <c r="P148" s="22">
        <v>288000</v>
      </c>
      <c r="Q148" s="28">
        <f t="shared" si="13"/>
        <v>144000</v>
      </c>
    </row>
    <row r="149" spans="1:17" ht="60" customHeight="1" thickBot="1">
      <c r="A149" s="56">
        <v>135</v>
      </c>
      <c r="B149" s="57" t="s">
        <v>203</v>
      </c>
      <c r="C149" s="57"/>
      <c r="D149" s="57"/>
      <c r="E149" s="57"/>
      <c r="F149" s="57" t="s">
        <v>7</v>
      </c>
      <c r="G149" s="58" t="s">
        <v>204</v>
      </c>
      <c r="H149" s="57" t="s">
        <v>54</v>
      </c>
      <c r="I149" s="59">
        <v>10000</v>
      </c>
      <c r="J149" s="40"/>
      <c r="K149" s="41">
        <f t="shared" si="12"/>
        <v>0</v>
      </c>
      <c r="L149" s="41">
        <f t="shared" si="14"/>
        <v>0</v>
      </c>
      <c r="M149" s="48">
        <f t="shared" si="15"/>
        <v>0</v>
      </c>
      <c r="N149" s="53">
        <v>0.1</v>
      </c>
      <c r="P149" s="27">
        <v>95200</v>
      </c>
      <c r="Q149" s="28">
        <f t="shared" si="13"/>
        <v>47600</v>
      </c>
    </row>
    <row r="150" spans="1:17" ht="60" customHeight="1" thickBot="1">
      <c r="A150" s="56">
        <v>136</v>
      </c>
      <c r="B150" s="57" t="s">
        <v>205</v>
      </c>
      <c r="C150" s="57"/>
      <c r="D150" s="57"/>
      <c r="E150" s="57"/>
      <c r="F150" s="57" t="s">
        <v>206</v>
      </c>
      <c r="G150" s="58" t="s">
        <v>207</v>
      </c>
      <c r="H150" s="57" t="s">
        <v>43</v>
      </c>
      <c r="I150" s="59">
        <v>200</v>
      </c>
      <c r="J150" s="40"/>
      <c r="K150" s="41">
        <f t="shared" si="12"/>
        <v>0</v>
      </c>
      <c r="L150" s="41">
        <f t="shared" si="14"/>
        <v>0</v>
      </c>
      <c r="M150" s="48">
        <f t="shared" si="15"/>
        <v>0</v>
      </c>
      <c r="N150" s="53">
        <v>0.1</v>
      </c>
      <c r="P150" s="22">
        <v>510000</v>
      </c>
      <c r="Q150" s="28">
        <f t="shared" si="13"/>
        <v>255000</v>
      </c>
    </row>
    <row r="151" spans="1:17" ht="60" customHeight="1" thickBot="1">
      <c r="A151" s="56">
        <v>137</v>
      </c>
      <c r="B151" s="57" t="s">
        <v>208</v>
      </c>
      <c r="C151" s="57"/>
      <c r="D151" s="57"/>
      <c r="E151" s="57"/>
      <c r="F151" s="57" t="s">
        <v>7</v>
      </c>
      <c r="G151" s="58" t="s">
        <v>209</v>
      </c>
      <c r="H151" s="57" t="s">
        <v>54</v>
      </c>
      <c r="I151" s="59">
        <v>32</v>
      </c>
      <c r="J151" s="40"/>
      <c r="K151" s="41">
        <f t="shared" si="12"/>
        <v>0</v>
      </c>
      <c r="L151" s="41">
        <f t="shared" si="14"/>
        <v>0</v>
      </c>
      <c r="M151" s="48">
        <f t="shared" si="15"/>
        <v>0</v>
      </c>
      <c r="N151" s="53">
        <v>0.1</v>
      </c>
      <c r="P151" s="27">
        <v>374000</v>
      </c>
      <c r="Q151" s="28">
        <f t="shared" si="13"/>
        <v>187000</v>
      </c>
    </row>
    <row r="152" spans="1:17" ht="60" customHeight="1" thickBot="1">
      <c r="A152" s="56">
        <v>138</v>
      </c>
      <c r="B152" s="57" t="s">
        <v>210</v>
      </c>
      <c r="C152" s="57"/>
      <c r="D152" s="57"/>
      <c r="E152" s="57"/>
      <c r="F152" s="57" t="s">
        <v>75</v>
      </c>
      <c r="G152" s="58" t="s">
        <v>211</v>
      </c>
      <c r="H152" s="57" t="s">
        <v>90</v>
      </c>
      <c r="I152" s="59">
        <v>30000</v>
      </c>
      <c r="J152" s="40"/>
      <c r="K152" s="41">
        <f t="shared" si="12"/>
        <v>0</v>
      </c>
      <c r="L152" s="41">
        <f t="shared" si="14"/>
        <v>0</v>
      </c>
      <c r="M152" s="48">
        <f t="shared" si="15"/>
        <v>0</v>
      </c>
      <c r="N152" s="53">
        <v>0.1</v>
      </c>
      <c r="P152" s="22">
        <v>44200</v>
      </c>
      <c r="Q152" s="28">
        <f t="shared" si="13"/>
        <v>22100</v>
      </c>
    </row>
    <row r="153" spans="1:17" ht="60" customHeight="1" thickBot="1">
      <c r="A153" s="56">
        <v>139</v>
      </c>
      <c r="B153" s="57" t="s">
        <v>212</v>
      </c>
      <c r="C153" s="57"/>
      <c r="D153" s="57"/>
      <c r="E153" s="57"/>
      <c r="F153" s="57" t="s">
        <v>6</v>
      </c>
      <c r="G153" s="58" t="s">
        <v>213</v>
      </c>
      <c r="H153" s="57" t="s">
        <v>43</v>
      </c>
      <c r="I153" s="59">
        <v>34840</v>
      </c>
      <c r="J153" s="40"/>
      <c r="K153" s="41">
        <f t="shared" si="12"/>
        <v>0</v>
      </c>
      <c r="L153" s="41">
        <f t="shared" si="14"/>
        <v>0</v>
      </c>
      <c r="M153" s="48">
        <f t="shared" si="15"/>
        <v>0</v>
      </c>
      <c r="N153" s="53">
        <v>0.1</v>
      </c>
      <c r="P153" s="27">
        <v>2600</v>
      </c>
      <c r="Q153" s="28">
        <f t="shared" si="13"/>
        <v>1300</v>
      </c>
    </row>
    <row r="154" spans="1:17" ht="60" customHeight="1" thickBot="1">
      <c r="A154" s="56">
        <v>140</v>
      </c>
      <c r="B154" s="57" t="s">
        <v>360</v>
      </c>
      <c r="C154" s="57"/>
      <c r="D154" s="57"/>
      <c r="E154" s="57"/>
      <c r="F154" s="57" t="s">
        <v>6</v>
      </c>
      <c r="G154" s="58" t="s">
        <v>201</v>
      </c>
      <c r="H154" s="57" t="s">
        <v>43</v>
      </c>
      <c r="I154" s="59">
        <v>12300</v>
      </c>
      <c r="J154" s="40"/>
      <c r="K154" s="41">
        <f t="shared" si="12"/>
        <v>0</v>
      </c>
      <c r="L154" s="41">
        <f t="shared" si="14"/>
        <v>0</v>
      </c>
      <c r="M154" s="48">
        <f t="shared" si="15"/>
        <v>0</v>
      </c>
      <c r="N154" s="53">
        <v>0.1</v>
      </c>
      <c r="P154" s="22">
        <v>125200</v>
      </c>
      <c r="Q154" s="28">
        <f t="shared" si="13"/>
        <v>62600</v>
      </c>
    </row>
    <row r="155" spans="1:17" ht="60" customHeight="1" thickBot="1">
      <c r="A155" s="56">
        <v>141</v>
      </c>
      <c r="B155" s="57" t="s">
        <v>361</v>
      </c>
      <c r="C155" s="57"/>
      <c r="D155" s="57"/>
      <c r="E155" s="57"/>
      <c r="F155" s="57" t="s">
        <v>6</v>
      </c>
      <c r="G155" s="58" t="s">
        <v>214</v>
      </c>
      <c r="H155" s="57" t="s">
        <v>43</v>
      </c>
      <c r="I155" s="59">
        <v>40000</v>
      </c>
      <c r="J155" s="40"/>
      <c r="K155" s="41">
        <f t="shared" si="12"/>
        <v>0</v>
      </c>
      <c r="L155" s="41">
        <f t="shared" si="14"/>
        <v>0</v>
      </c>
      <c r="M155" s="48">
        <f t="shared" si="15"/>
        <v>0</v>
      </c>
      <c r="N155" s="53">
        <v>0.1</v>
      </c>
      <c r="P155" s="27">
        <v>300</v>
      </c>
      <c r="Q155" s="28">
        <f t="shared" si="13"/>
        <v>150</v>
      </c>
    </row>
    <row r="156" spans="1:17" ht="60" customHeight="1" thickBot="1">
      <c r="A156" s="56">
        <v>142</v>
      </c>
      <c r="B156" s="57" t="s">
        <v>215</v>
      </c>
      <c r="C156" s="57"/>
      <c r="D156" s="57"/>
      <c r="E156" s="57"/>
      <c r="F156" s="57" t="s">
        <v>7</v>
      </c>
      <c r="G156" s="58" t="s">
        <v>216</v>
      </c>
      <c r="H156" s="57" t="s">
        <v>54</v>
      </c>
      <c r="I156" s="59">
        <v>622</v>
      </c>
      <c r="J156" s="40"/>
      <c r="K156" s="41">
        <f t="shared" si="12"/>
        <v>0</v>
      </c>
      <c r="L156" s="41">
        <f>K156*N156</f>
        <v>0</v>
      </c>
      <c r="M156" s="48">
        <f>SUM(K156,L156)</f>
        <v>0</v>
      </c>
      <c r="N156" s="53">
        <v>0.1</v>
      </c>
      <c r="P156" s="22">
        <v>24500</v>
      </c>
      <c r="Q156" s="28">
        <f t="shared" si="13"/>
        <v>12250</v>
      </c>
    </row>
    <row r="157" spans="1:17" ht="60" customHeight="1" thickBot="1">
      <c r="A157" s="56">
        <v>143</v>
      </c>
      <c r="B157" s="57" t="s">
        <v>36</v>
      </c>
      <c r="C157" s="57"/>
      <c r="D157" s="57"/>
      <c r="E157" s="57"/>
      <c r="F157" s="57" t="s">
        <v>6</v>
      </c>
      <c r="G157" s="58" t="s">
        <v>217</v>
      </c>
      <c r="H157" s="57" t="s">
        <v>43</v>
      </c>
      <c r="I157" s="59">
        <v>820</v>
      </c>
      <c r="J157" s="40"/>
      <c r="K157" s="41">
        <f t="shared" si="12"/>
        <v>0</v>
      </c>
      <c r="L157" s="41">
        <f aca="true" t="shared" si="16" ref="L157:L169">K157*N157</f>
        <v>0</v>
      </c>
      <c r="M157" s="48">
        <f aca="true" t="shared" si="17" ref="M157:M169">SUM(K157,L157)</f>
        <v>0</v>
      </c>
      <c r="N157" s="53">
        <v>0.1</v>
      </c>
      <c r="P157" s="27">
        <v>193000</v>
      </c>
      <c r="Q157" s="28">
        <f t="shared" si="13"/>
        <v>96500</v>
      </c>
    </row>
    <row r="158" spans="1:17" ht="60" customHeight="1" thickBot="1">
      <c r="A158" s="56">
        <v>144</v>
      </c>
      <c r="B158" s="57" t="s">
        <v>335</v>
      </c>
      <c r="C158" s="57"/>
      <c r="D158" s="57"/>
      <c r="E158" s="57"/>
      <c r="F158" s="57" t="s">
        <v>218</v>
      </c>
      <c r="G158" s="58" t="s">
        <v>336</v>
      </c>
      <c r="H158" s="57" t="s">
        <v>193</v>
      </c>
      <c r="I158" s="59">
        <v>22</v>
      </c>
      <c r="J158" s="40"/>
      <c r="K158" s="41">
        <f t="shared" si="12"/>
        <v>0</v>
      </c>
      <c r="L158" s="41">
        <f t="shared" si="16"/>
        <v>0</v>
      </c>
      <c r="M158" s="48">
        <f t="shared" si="17"/>
        <v>0</v>
      </c>
      <c r="N158" s="53">
        <v>0.1</v>
      </c>
      <c r="P158" s="22">
        <v>10</v>
      </c>
      <c r="Q158" s="28">
        <f t="shared" si="13"/>
        <v>5</v>
      </c>
    </row>
    <row r="159" spans="1:17" ht="60" customHeight="1" thickBot="1">
      <c r="A159" s="56">
        <v>145</v>
      </c>
      <c r="B159" s="57" t="s">
        <v>337</v>
      </c>
      <c r="C159" s="57"/>
      <c r="D159" s="57"/>
      <c r="E159" s="57"/>
      <c r="F159" s="57" t="s">
        <v>218</v>
      </c>
      <c r="G159" s="58" t="s">
        <v>338</v>
      </c>
      <c r="H159" s="57" t="s">
        <v>193</v>
      </c>
      <c r="I159" s="59">
        <v>90</v>
      </c>
      <c r="J159" s="40"/>
      <c r="K159" s="41">
        <f t="shared" si="12"/>
        <v>0</v>
      </c>
      <c r="L159" s="41">
        <f t="shared" si="16"/>
        <v>0</v>
      </c>
      <c r="M159" s="48">
        <f t="shared" si="17"/>
        <v>0</v>
      </c>
      <c r="N159" s="53">
        <v>0.1</v>
      </c>
      <c r="P159" s="27">
        <v>210000</v>
      </c>
      <c r="Q159" s="28">
        <f t="shared" si="13"/>
        <v>105000</v>
      </c>
    </row>
    <row r="160" spans="1:17" ht="60" customHeight="1" thickBot="1">
      <c r="A160" s="56">
        <v>146</v>
      </c>
      <c r="B160" s="57" t="s">
        <v>339</v>
      </c>
      <c r="C160" s="57"/>
      <c r="D160" s="57"/>
      <c r="E160" s="57"/>
      <c r="F160" s="57" t="s">
        <v>218</v>
      </c>
      <c r="G160" s="58" t="s">
        <v>340</v>
      </c>
      <c r="H160" s="57" t="s">
        <v>193</v>
      </c>
      <c r="I160" s="59">
        <v>150</v>
      </c>
      <c r="J160" s="40"/>
      <c r="K160" s="41">
        <f t="shared" si="12"/>
        <v>0</v>
      </c>
      <c r="L160" s="41">
        <f t="shared" si="16"/>
        <v>0</v>
      </c>
      <c r="M160" s="48">
        <f t="shared" si="17"/>
        <v>0</v>
      </c>
      <c r="N160" s="53">
        <v>0.1</v>
      </c>
      <c r="P160" s="22">
        <v>11000</v>
      </c>
      <c r="Q160" s="28">
        <f t="shared" si="13"/>
        <v>5500</v>
      </c>
    </row>
    <row r="161" spans="1:17" ht="60" customHeight="1" thickBot="1">
      <c r="A161" s="56">
        <v>147</v>
      </c>
      <c r="B161" s="57" t="s">
        <v>341</v>
      </c>
      <c r="C161" s="57"/>
      <c r="D161" s="57"/>
      <c r="E161" s="57"/>
      <c r="F161" s="57" t="s">
        <v>218</v>
      </c>
      <c r="G161" s="58" t="s">
        <v>342</v>
      </c>
      <c r="H161" s="57" t="s">
        <v>193</v>
      </c>
      <c r="I161" s="59">
        <v>130</v>
      </c>
      <c r="J161" s="40"/>
      <c r="K161" s="41">
        <f t="shared" si="12"/>
        <v>0</v>
      </c>
      <c r="L161" s="41">
        <f t="shared" si="16"/>
        <v>0</v>
      </c>
      <c r="M161" s="48">
        <f t="shared" si="17"/>
        <v>0</v>
      </c>
      <c r="N161" s="53">
        <v>0.1</v>
      </c>
      <c r="P161" s="27">
        <v>60000</v>
      </c>
      <c r="Q161" s="28">
        <f t="shared" si="13"/>
        <v>30000</v>
      </c>
    </row>
    <row r="162" spans="1:17" ht="60" customHeight="1" thickBot="1">
      <c r="A162" s="56">
        <v>148</v>
      </c>
      <c r="B162" s="57" t="s">
        <v>219</v>
      </c>
      <c r="C162" s="57"/>
      <c r="D162" s="57"/>
      <c r="E162" s="57"/>
      <c r="F162" s="57" t="s">
        <v>6</v>
      </c>
      <c r="G162" s="58" t="s">
        <v>220</v>
      </c>
      <c r="H162" s="57" t="s">
        <v>43</v>
      </c>
      <c r="I162" s="59">
        <v>4000</v>
      </c>
      <c r="J162" s="40"/>
      <c r="K162" s="41">
        <f t="shared" si="12"/>
        <v>0</v>
      </c>
      <c r="L162" s="41">
        <f t="shared" si="16"/>
        <v>0</v>
      </c>
      <c r="M162" s="48">
        <f t="shared" si="17"/>
        <v>0</v>
      </c>
      <c r="N162" s="53">
        <v>0.1</v>
      </c>
      <c r="P162" s="22">
        <v>1300000</v>
      </c>
      <c r="Q162" s="28">
        <f t="shared" si="13"/>
        <v>650000</v>
      </c>
    </row>
    <row r="163" spans="1:17" ht="60" customHeight="1" thickBot="1">
      <c r="A163" s="56">
        <v>149</v>
      </c>
      <c r="B163" s="57" t="s">
        <v>343</v>
      </c>
      <c r="C163" s="57"/>
      <c r="D163" s="57"/>
      <c r="E163" s="57"/>
      <c r="F163" s="57" t="s">
        <v>221</v>
      </c>
      <c r="G163" s="58" t="s">
        <v>222</v>
      </c>
      <c r="H163" s="57" t="s">
        <v>223</v>
      </c>
      <c r="I163" s="59">
        <v>100</v>
      </c>
      <c r="J163" s="40"/>
      <c r="K163" s="41">
        <f t="shared" si="12"/>
        <v>0</v>
      </c>
      <c r="L163" s="41">
        <f t="shared" si="16"/>
        <v>0</v>
      </c>
      <c r="M163" s="48">
        <f t="shared" si="17"/>
        <v>0</v>
      </c>
      <c r="N163" s="53">
        <v>0.1</v>
      </c>
      <c r="P163" s="27">
        <v>200000</v>
      </c>
      <c r="Q163" s="28">
        <f t="shared" si="13"/>
        <v>100000</v>
      </c>
    </row>
    <row r="164" spans="1:17" ht="60" customHeight="1" thickBot="1">
      <c r="A164" s="56">
        <v>150</v>
      </c>
      <c r="B164" s="57" t="s">
        <v>344</v>
      </c>
      <c r="C164" s="57"/>
      <c r="D164" s="57"/>
      <c r="E164" s="57"/>
      <c r="F164" s="57" t="s">
        <v>221</v>
      </c>
      <c r="G164" s="58" t="s">
        <v>224</v>
      </c>
      <c r="H164" s="57" t="s">
        <v>90</v>
      </c>
      <c r="I164" s="59">
        <v>2000</v>
      </c>
      <c r="J164" s="40"/>
      <c r="K164" s="41">
        <f t="shared" si="12"/>
        <v>0</v>
      </c>
      <c r="L164" s="41">
        <f t="shared" si="16"/>
        <v>0</v>
      </c>
      <c r="M164" s="48">
        <f t="shared" si="17"/>
        <v>0</v>
      </c>
      <c r="N164" s="53">
        <v>0.1</v>
      </c>
      <c r="P164" s="22">
        <v>2500</v>
      </c>
      <c r="Q164" s="28">
        <f t="shared" si="13"/>
        <v>1250</v>
      </c>
    </row>
    <row r="165" spans="1:17" ht="60" customHeight="1" thickBot="1">
      <c r="A165" s="56">
        <v>151</v>
      </c>
      <c r="B165" s="57" t="s">
        <v>362</v>
      </c>
      <c r="C165" s="57"/>
      <c r="D165" s="57"/>
      <c r="E165" s="57"/>
      <c r="F165" s="57" t="s">
        <v>2</v>
      </c>
      <c r="G165" s="58" t="s">
        <v>225</v>
      </c>
      <c r="H165" s="57" t="s">
        <v>226</v>
      </c>
      <c r="I165" s="59">
        <v>10</v>
      </c>
      <c r="J165" s="40"/>
      <c r="K165" s="41">
        <f t="shared" si="12"/>
        <v>0</v>
      </c>
      <c r="L165" s="41">
        <f t="shared" si="16"/>
        <v>0</v>
      </c>
      <c r="M165" s="48">
        <f t="shared" si="17"/>
        <v>0</v>
      </c>
      <c r="N165" s="53">
        <v>0.1</v>
      </c>
      <c r="P165" s="27">
        <v>170000</v>
      </c>
      <c r="Q165" s="28">
        <f t="shared" si="13"/>
        <v>85000</v>
      </c>
    </row>
    <row r="166" spans="1:17" ht="60" customHeight="1" thickBot="1">
      <c r="A166" s="56">
        <v>152</v>
      </c>
      <c r="B166" s="57" t="s">
        <v>227</v>
      </c>
      <c r="C166" s="57"/>
      <c r="D166" s="57"/>
      <c r="E166" s="57"/>
      <c r="F166" s="57" t="s">
        <v>6</v>
      </c>
      <c r="G166" s="58" t="s">
        <v>228</v>
      </c>
      <c r="H166" s="57" t="s">
        <v>43</v>
      </c>
      <c r="I166" s="59">
        <v>119000</v>
      </c>
      <c r="J166" s="40"/>
      <c r="K166" s="41">
        <f t="shared" si="12"/>
        <v>0</v>
      </c>
      <c r="L166" s="41">
        <f t="shared" si="16"/>
        <v>0</v>
      </c>
      <c r="M166" s="48">
        <f t="shared" si="17"/>
        <v>0</v>
      </c>
      <c r="N166" s="53">
        <v>0.1</v>
      </c>
      <c r="P166" s="22">
        <v>28000</v>
      </c>
      <c r="Q166" s="28">
        <f t="shared" si="13"/>
        <v>14000</v>
      </c>
    </row>
    <row r="167" spans="1:17" ht="60" customHeight="1" thickBot="1">
      <c r="A167" s="56">
        <v>153</v>
      </c>
      <c r="B167" s="57" t="s">
        <v>229</v>
      </c>
      <c r="C167" s="57"/>
      <c r="D167" s="57"/>
      <c r="E167" s="57"/>
      <c r="F167" s="57" t="s">
        <v>8</v>
      </c>
      <c r="G167" s="58" t="s">
        <v>230</v>
      </c>
      <c r="H167" s="57" t="s">
        <v>174</v>
      </c>
      <c r="I167" s="59">
        <v>5000</v>
      </c>
      <c r="J167" s="40"/>
      <c r="K167" s="41">
        <f t="shared" si="12"/>
        <v>0</v>
      </c>
      <c r="L167" s="41">
        <f t="shared" si="16"/>
        <v>0</v>
      </c>
      <c r="M167" s="48">
        <f t="shared" si="17"/>
        <v>0</v>
      </c>
      <c r="N167" s="53">
        <v>0.1</v>
      </c>
      <c r="P167" s="27">
        <v>3000</v>
      </c>
      <c r="Q167" s="28">
        <f t="shared" si="13"/>
        <v>1500</v>
      </c>
    </row>
    <row r="168" spans="1:17" ht="60" customHeight="1" thickBot="1">
      <c r="A168" s="56">
        <v>154</v>
      </c>
      <c r="B168" s="57" t="s">
        <v>231</v>
      </c>
      <c r="C168" s="57"/>
      <c r="D168" s="57"/>
      <c r="E168" s="57"/>
      <c r="F168" s="57" t="s">
        <v>6</v>
      </c>
      <c r="G168" s="58" t="s">
        <v>232</v>
      </c>
      <c r="H168" s="57" t="s">
        <v>43</v>
      </c>
      <c r="I168" s="59">
        <v>20000</v>
      </c>
      <c r="J168" s="40"/>
      <c r="K168" s="41">
        <f t="shared" si="12"/>
        <v>0</v>
      </c>
      <c r="L168" s="41">
        <f t="shared" si="16"/>
        <v>0</v>
      </c>
      <c r="M168" s="48">
        <f t="shared" si="17"/>
        <v>0</v>
      </c>
      <c r="N168" s="53">
        <v>0.1</v>
      </c>
      <c r="P168" s="22">
        <v>250</v>
      </c>
      <c r="Q168" s="28">
        <f t="shared" si="13"/>
        <v>125</v>
      </c>
    </row>
    <row r="169" spans="1:17" ht="64.5" customHeight="1">
      <c r="A169" s="56">
        <v>155</v>
      </c>
      <c r="B169" s="57" t="s">
        <v>233</v>
      </c>
      <c r="C169" s="57"/>
      <c r="D169" s="57"/>
      <c r="E169" s="57"/>
      <c r="F169" s="57" t="s">
        <v>6</v>
      </c>
      <c r="G169" s="58" t="s">
        <v>234</v>
      </c>
      <c r="H169" s="57" t="s">
        <v>54</v>
      </c>
      <c r="I169" s="59">
        <v>120</v>
      </c>
      <c r="J169" s="40"/>
      <c r="K169" s="41">
        <f t="shared" si="12"/>
        <v>0</v>
      </c>
      <c r="L169" s="41">
        <f t="shared" si="16"/>
        <v>0</v>
      </c>
      <c r="M169" s="48">
        <f t="shared" si="17"/>
        <v>0</v>
      </c>
      <c r="N169" s="53">
        <v>0.1</v>
      </c>
      <c r="P169" s="27">
        <v>2700</v>
      </c>
      <c r="Q169" s="28">
        <f t="shared" si="13"/>
        <v>1350</v>
      </c>
    </row>
    <row r="170" spans="1:16" ht="30" customHeight="1" thickBot="1">
      <c r="A170" s="97" t="s">
        <v>37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9"/>
      <c r="L170" s="103">
        <f>SUM(K15:K169)</f>
        <v>0</v>
      </c>
      <c r="M170" s="104"/>
      <c r="N170" s="53"/>
      <c r="P170" s="8"/>
    </row>
    <row r="171" spans="1:16" ht="30" customHeight="1" thickBot="1">
      <c r="A171" s="100" t="s">
        <v>32</v>
      </c>
      <c r="B171" s="101"/>
      <c r="C171" s="101"/>
      <c r="D171" s="101"/>
      <c r="E171" s="101"/>
      <c r="F171" s="101"/>
      <c r="G171" s="101"/>
      <c r="H171" s="101"/>
      <c r="I171" s="101"/>
      <c r="J171" s="101"/>
      <c r="K171" s="102"/>
      <c r="L171" s="92">
        <f>SUM(L15:L169)</f>
        <v>0</v>
      </c>
      <c r="M171" s="93"/>
      <c r="N171" s="53"/>
      <c r="P171" s="8"/>
    </row>
    <row r="172" spans="1:16" ht="30" customHeight="1" thickBot="1">
      <c r="A172" s="100" t="s">
        <v>38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2"/>
      <c r="L172" s="92">
        <f>SUM(M15:M169)</f>
        <v>0</v>
      </c>
      <c r="M172" s="93"/>
      <c r="N172" s="53"/>
      <c r="P172" s="8"/>
    </row>
    <row r="173" spans="1:16" ht="30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4"/>
      <c r="M173" s="34"/>
      <c r="N173" s="53"/>
      <c r="P173" s="33"/>
    </row>
    <row r="174" spans="1:17" s="61" customFormat="1" ht="24" customHeight="1">
      <c r="A174" s="90" t="s">
        <v>365</v>
      </c>
      <c r="B174" s="90"/>
      <c r="C174" s="90"/>
      <c r="D174" s="90"/>
      <c r="E174" s="90"/>
      <c r="F174" s="90"/>
      <c r="G174" s="90"/>
      <c r="H174" s="90"/>
      <c r="I174" s="90"/>
      <c r="J174" s="60"/>
      <c r="K174" s="91" t="s">
        <v>370</v>
      </c>
      <c r="L174" s="91"/>
      <c r="M174" s="91"/>
      <c r="N174" s="91"/>
      <c r="O174" s="91"/>
      <c r="P174" s="91"/>
      <c r="Q174" s="91"/>
    </row>
    <row r="175" spans="1:17" s="61" customFormat="1" ht="42" customHeight="1">
      <c r="A175" s="1"/>
      <c r="B175" s="62"/>
      <c r="C175" s="62"/>
      <c r="D175" s="62"/>
      <c r="E175" s="62"/>
      <c r="F175" s="62"/>
      <c r="G175" s="62"/>
      <c r="H175" s="62"/>
      <c r="I175" s="62"/>
      <c r="J175" s="54"/>
      <c r="K175" s="91"/>
      <c r="L175" s="91"/>
      <c r="M175" s="91"/>
      <c r="N175" s="91"/>
      <c r="O175" s="91"/>
      <c r="P175" s="91"/>
      <c r="Q175" s="91"/>
    </row>
    <row r="176" spans="1:17" s="69" customFormat="1" ht="24" customHeight="1">
      <c r="A176" s="63" t="s">
        <v>366</v>
      </c>
      <c r="B176" s="63"/>
      <c r="C176" s="63"/>
      <c r="D176" s="63"/>
      <c r="E176" s="63"/>
      <c r="F176" s="63"/>
      <c r="G176" s="64"/>
      <c r="H176" s="63"/>
      <c r="I176" s="65"/>
      <c r="J176" s="66"/>
      <c r="K176" s="3"/>
      <c r="L176" s="3"/>
      <c r="M176" s="67"/>
      <c r="N176" s="68"/>
      <c r="O176" s="68"/>
      <c r="P176" s="68"/>
      <c r="Q176" s="68"/>
    </row>
    <row r="177" spans="1:17" s="69" customFormat="1" ht="32.25" customHeight="1">
      <c r="A177" s="70"/>
      <c r="B177" s="71"/>
      <c r="C177" s="71"/>
      <c r="D177" s="71"/>
      <c r="E177" s="71"/>
      <c r="F177" s="71"/>
      <c r="G177" s="71"/>
      <c r="H177" s="71"/>
      <c r="I177" s="71"/>
      <c r="J177" s="72"/>
      <c r="K177" s="73"/>
      <c r="L177" s="78"/>
      <c r="M177" s="79" t="s">
        <v>367</v>
      </c>
      <c r="N177" s="94"/>
      <c r="O177" s="95"/>
      <c r="P177" s="95"/>
      <c r="Q177" s="95"/>
    </row>
    <row r="178" spans="1:17" s="69" customFormat="1" ht="24" customHeight="1">
      <c r="A178" s="70"/>
      <c r="B178" s="75"/>
      <c r="C178" s="75"/>
      <c r="D178" s="75"/>
      <c r="E178" s="75"/>
      <c r="F178" s="75"/>
      <c r="G178" s="75"/>
      <c r="H178" s="71"/>
      <c r="I178" s="71"/>
      <c r="J178" s="96" t="s">
        <v>368</v>
      </c>
      <c r="K178" s="96"/>
      <c r="L178" s="70"/>
      <c r="M178" s="74"/>
      <c r="N178" s="76"/>
      <c r="O178" s="76"/>
      <c r="P178" s="76"/>
      <c r="Q178" s="76"/>
    </row>
    <row r="179" spans="1:17" s="69" customFormat="1" ht="45.75" customHeight="1">
      <c r="A179" s="70"/>
      <c r="B179" s="75"/>
      <c r="C179" s="75"/>
      <c r="D179" s="75"/>
      <c r="E179" s="75"/>
      <c r="F179" s="75"/>
      <c r="G179" s="75"/>
      <c r="H179" s="71"/>
      <c r="I179" s="71"/>
      <c r="J179" s="96"/>
      <c r="K179" s="96"/>
      <c r="L179" s="96" t="s">
        <v>369</v>
      </c>
      <c r="M179" s="96"/>
      <c r="N179" s="77"/>
      <c r="P179" s="77"/>
      <c r="Q179" s="77"/>
    </row>
    <row r="180" spans="1:16" ht="15.75" customHeight="1">
      <c r="A180" s="2"/>
      <c r="B180" s="24"/>
      <c r="C180" s="24"/>
      <c r="D180" s="24"/>
      <c r="E180" s="24"/>
      <c r="F180" s="2"/>
      <c r="G180" s="24"/>
      <c r="H180" s="25"/>
      <c r="I180" s="26"/>
      <c r="J180" s="23"/>
      <c r="K180" s="23"/>
      <c r="L180" s="23"/>
      <c r="M180" s="23"/>
      <c r="N180" s="53"/>
      <c r="P180" s="26"/>
    </row>
  </sheetData>
  <sheetProtection deleteColumns="0" deleteRows="0"/>
  <mergeCells count="23">
    <mergeCell ref="N177:Q177"/>
    <mergeCell ref="J178:K179"/>
    <mergeCell ref="A170:K170"/>
    <mergeCell ref="A171:K171"/>
    <mergeCell ref="A172:K172"/>
    <mergeCell ref="L170:M170"/>
    <mergeCell ref="L171:M171"/>
    <mergeCell ref="L179:M179"/>
    <mergeCell ref="A13:F13"/>
    <mergeCell ref="A12:F12"/>
    <mergeCell ref="A11:F11"/>
    <mergeCell ref="A174:I174"/>
    <mergeCell ref="K174:Q175"/>
    <mergeCell ref="A10:F10"/>
    <mergeCell ref="L172:M172"/>
    <mergeCell ref="A1:M1"/>
    <mergeCell ref="A4:M5"/>
    <mergeCell ref="K7:M7"/>
    <mergeCell ref="K9:M9"/>
    <mergeCell ref="K11:M11"/>
    <mergeCell ref="A7:F7"/>
    <mergeCell ref="A9:F9"/>
    <mergeCell ref="A8:F8"/>
  </mergeCells>
  <conditionalFormatting sqref="J15:J169">
    <cfRule type="cellIs" priority="1" dxfId="1" operator="greaterThan">
      <formula>0</formula>
    </cfRule>
  </conditionalFormatting>
  <printOptions/>
  <pageMargins left="0.59" right="0.15748031496063" top="0.196850393700787" bottom="0.354330708661417" header="0.15748031496063" footer="0.15748031496063"/>
  <pageSetup horizontalDpi="600" verticalDpi="600" orientation="landscape" paperSize="8" scale="46" r:id="rId1"/>
  <headerFooter>
    <oddFooter>&amp;C&amp;"Arial,Regular"&amp;9Страна &amp;P</oddFooter>
  </headerFooter>
  <rowBreaks count="2" manualBreakCount="2">
    <brk id="153" max="13" man="1"/>
    <brk id="164" max="13" man="1"/>
  </rowBreaks>
  <colBreaks count="1" manualBreakCount="1">
    <brk id="15" max="1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3" sqref="A3:M3"/>
    </sheetView>
  </sheetViews>
  <sheetFormatPr defaultColWidth="9.140625" defaultRowHeight="15"/>
  <sheetData>
    <row r="1" ht="15" customHeight="1"/>
    <row r="2" ht="15">
      <c r="A2" t="s">
        <v>9</v>
      </c>
    </row>
    <row r="3" spans="1:13" ht="84.75" customHeight="1">
      <c r="A3" s="108" t="s">
        <v>375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5" spans="1:13" ht="60.75" customHeight="1">
      <c r="A5" s="108" t="s">
        <v>10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ht="15">
      <c r="A6" t="s">
        <v>11</v>
      </c>
    </row>
    <row r="7" spans="1:13" ht="44.25" customHeight="1">
      <c r="A7" s="106" t="s">
        <v>12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>
      <c r="A8" s="105" t="s">
        <v>13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10" spans="1:13" ht="15">
      <c r="A10" s="107" t="s">
        <v>19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2" spans="1:13" ht="63" customHeight="1">
      <c r="A12" s="108" t="s">
        <v>14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5">
      <c r="A13" s="105" t="s">
        <v>15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15">
      <c r="A14" s="105" t="s">
        <v>16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ht="15">
      <c r="A15" s="105" t="s">
        <v>17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7" spans="1:13" ht="33.75" customHeight="1">
      <c r="A17" s="106" t="s">
        <v>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2015-11-10T12:15:42Z</cp:lastPrinted>
  <dcterms:created xsi:type="dcterms:W3CDTF">2013-07-24T11:49:32Z</dcterms:created>
  <dcterms:modified xsi:type="dcterms:W3CDTF">2015-11-13T13:33:31Z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