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Div lek" sheetId="1" r:id="rId1"/>
    <sheet name="Obrazac KVI" sheetId="2" r:id="rId2"/>
  </sheets>
  <definedNames>
    <definedName name="_xlnm.Print_Area" localSheetId="0">'Div lek'!$A$1:$L$11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<sst xmlns="http://schemas.openxmlformats.org/spreadsheetml/2006/main" count="55" uniqueCount="47">
  <si>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</si>
  <si>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</si>
  <si>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</si>
  <si>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</si>
  <si>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</si>
  <si>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</si>
  <si>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</si>
  <si>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</si>
  <si>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</si>
  <si>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</si>
  <si>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</si>
  <si>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</si>
  <si>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</si>
  <si>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>tableta</t>
  </si>
  <si>
    <t xml:space="preserve">Јединична процењена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</si>
  <si>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</si>
  <si>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</si>
  <si>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</si>
  <si>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</si>
  <si>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</si>
  <si>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</si>
  <si>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</si>
  <si>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</si>
  <si>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</si>
  <si>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</si>
  <si>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</si>
  <si>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</si>
  <si>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</si>
  <si>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</si>
  <si>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</si>
  <si>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</si>
  <si>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</si>
  <si>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</si>
  <si>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</si>
  <si>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</si>
  <si>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</si>
  <si>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</si>
  <si>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</si>
  <si>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FOLNAK</t>
  </si>
  <si>
    <t>kontejner za tablete, 20 po 5 mg</t>
  </si>
  <si>
    <t>M.D. Nini d.o.o.</t>
  </si>
  <si>
    <t>AMLODIPIN</t>
  </si>
  <si>
    <t>оригинално паковање</t>
  </si>
  <si>
    <t xml:space="preserve">Јединична цена без ПДВ-а </t>
  </si>
  <si>
    <t>DIV LEK d.o.o.</t>
  </si>
  <si>
    <t>blister, 30 po 5 mg</t>
  </si>
  <si>
    <t>blister, 30 po 10 mg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</si>
</sst>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35" borderId="16" xfId="0" applyFont="1" applyFill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right" vertical="center" wrapText="1"/>
    </xf>
    <xf numFmtId="0" fontId="48" fillId="36" borderId="24" xfId="0" applyFont="1" applyFill="1" applyBorder="1" applyAlignment="1">
      <alignment horizontal="right" vertical="center" wrapText="1"/>
    </xf>
    <xf numFmtId="0" fontId="48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4" fontId="44" fillId="0" borderId="2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" fillId="0" borderId="16" xfId="58" applyNumberFormat="1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3" fillId="0" borderId="29" xfId="58" applyNumberFormat="1" applyFont="1" applyFill="1" applyBorder="1" applyAlignment="1">
      <alignment horizontal="center" vertical="center" wrapText="1"/>
      <protection/>
    </xf>
    <xf numFmtId="0" fontId="44" fillId="0" borderId="29" xfId="0" applyFont="1" applyFill="1" applyBorder="1" applyAlignment="1">
      <alignment horizontal="center" vertical="center" wrapText="1"/>
    </xf>
    <xf numFmtId="4" fontId="44" fillId="0" borderId="29" xfId="0" applyNumberFormat="1" applyFont="1" applyFill="1" applyBorder="1" applyAlignment="1">
      <alignment horizontal="center" vertical="center" wrapText="1"/>
    </xf>
    <xf numFmtId="4" fontId="50" fillId="0" borderId="29" xfId="0" applyNumberFormat="1" applyFont="1" applyBorder="1" applyAlignment="1">
      <alignment horizontal="center" vertical="center" wrapText="1"/>
    </xf>
    <xf numFmtId="4" fontId="44" fillId="0" borderId="30" xfId="0" applyNumberFormat="1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3" fillId="0" borderId="33" xfId="58" applyNumberFormat="1" applyFont="1" applyFill="1" applyBorder="1" applyAlignment="1">
      <alignment horizontal="center" vertical="center" wrapText="1"/>
      <protection/>
    </xf>
    <xf numFmtId="0" fontId="44" fillId="0" borderId="33" xfId="0" applyFont="1" applyFill="1" applyBorder="1" applyAlignment="1">
      <alignment horizontal="center" vertical="center" wrapText="1"/>
    </xf>
    <xf numFmtId="4" fontId="44" fillId="0" borderId="33" xfId="0" applyNumberFormat="1" applyFont="1" applyFill="1" applyBorder="1" applyAlignment="1">
      <alignment horizontal="center" vertical="center" wrapText="1"/>
    </xf>
    <xf numFmtId="4" fontId="50" fillId="0" borderId="33" xfId="0" applyNumberFormat="1" applyFont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right" vertical="center" wrapText="1"/>
    </xf>
    <xf numFmtId="0" fontId="44" fillId="34" borderId="35" xfId="0" applyFont="1" applyFill="1" applyBorder="1" applyAlignment="1">
      <alignment horizontal="right" vertical="center" wrapText="1"/>
    </xf>
    <xf numFmtId="0" fontId="48" fillId="34" borderId="31" xfId="0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0" fontId="48" fillId="34" borderId="32" xfId="0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6" sqref="H6:H8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28" hidden="1" customWidth="1"/>
    <col min="10" max="10" width="13.140625" style="0" customWidth="1"/>
    <col min="11" max="11" width="14.7109375" style="28" hidden="1" customWidth="1"/>
    <col min="12" max="12" width="15.140625" style="1" customWidth="1"/>
    <col min="13" max="13" width="11.28125" style="28" hidden="1" customWidth="1"/>
  </cols>
  <sheetData>
    <row r="2" spans="1:13" ht="12.75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ht="13.5" thickBot="1"/>
    <row r="5" spans="1:13" ht="53.25" customHeight="1" thickBot="1" thickTop="1">
      <c r="A5" s="5" t="s">
        <v>0</v>
      </c>
      <c r="B5" s="6" t="s">
        <v>9</v>
      </c>
      <c r="C5" s="6" t="s">
        <v>10</v>
      </c>
      <c r="D5" s="6" t="s">
        <v>7</v>
      </c>
      <c r="E5" s="6" t="s">
        <v>11</v>
      </c>
      <c r="F5" s="6" t="s">
        <v>5</v>
      </c>
      <c r="G5" s="7" t="s">
        <v>6</v>
      </c>
      <c r="H5" s="6" t="s">
        <v>12</v>
      </c>
      <c r="I5" s="29" t="s">
        <v>14</v>
      </c>
      <c r="J5" s="6" t="s">
        <v>43</v>
      </c>
      <c r="K5" s="30" t="s">
        <v>37</v>
      </c>
      <c r="L5" s="8" t="s">
        <v>1</v>
      </c>
      <c r="M5" s="34" t="s">
        <v>15</v>
      </c>
    </row>
    <row r="6" spans="1:13" ht="53.25" customHeight="1" thickTop="1">
      <c r="A6" s="43">
        <v>137</v>
      </c>
      <c r="B6" s="44">
        <v>1061040</v>
      </c>
      <c r="C6" s="44" t="s">
        <v>38</v>
      </c>
      <c r="D6" s="45" t="s">
        <v>13</v>
      </c>
      <c r="E6" s="45" t="s">
        <v>39</v>
      </c>
      <c r="F6" s="45" t="s">
        <v>40</v>
      </c>
      <c r="G6" s="46" t="s">
        <v>42</v>
      </c>
      <c r="H6" s="47"/>
      <c r="I6" s="48">
        <v>118.4</v>
      </c>
      <c r="J6" s="49">
        <v>114.85</v>
      </c>
      <c r="K6" s="48">
        <f>I6*H6</f>
        <v>0</v>
      </c>
      <c r="L6" s="50">
        <f>H6*J6</f>
        <v>0</v>
      </c>
      <c r="M6" s="37">
        <v>1</v>
      </c>
    </row>
    <row r="7" spans="1:13" ht="53.25" customHeight="1">
      <c r="A7" s="51">
        <v>230</v>
      </c>
      <c r="B7" s="40">
        <v>1402850</v>
      </c>
      <c r="C7" s="41" t="s">
        <v>41</v>
      </c>
      <c r="D7" s="41" t="s">
        <v>13</v>
      </c>
      <c r="E7" s="41" t="s">
        <v>45</v>
      </c>
      <c r="F7" s="41" t="s">
        <v>40</v>
      </c>
      <c r="G7" s="39" t="s">
        <v>42</v>
      </c>
      <c r="H7" s="35"/>
      <c r="I7" s="36">
        <v>51</v>
      </c>
      <c r="J7" s="42">
        <v>49.98</v>
      </c>
      <c r="K7" s="36">
        <f>I7*H7</f>
        <v>0</v>
      </c>
      <c r="L7" s="38">
        <f>H7*J7</f>
        <v>0</v>
      </c>
      <c r="M7" s="37">
        <v>1</v>
      </c>
    </row>
    <row r="8" spans="1:13" ht="53.25" customHeight="1" thickBot="1">
      <c r="A8" s="52">
        <v>231</v>
      </c>
      <c r="B8" s="53">
        <v>1402851</v>
      </c>
      <c r="C8" s="54" t="s">
        <v>41</v>
      </c>
      <c r="D8" s="54" t="s">
        <v>13</v>
      </c>
      <c r="E8" s="54" t="s">
        <v>46</v>
      </c>
      <c r="F8" s="54" t="s">
        <v>40</v>
      </c>
      <c r="G8" s="55" t="s">
        <v>42</v>
      </c>
      <c r="H8" s="56"/>
      <c r="I8" s="57">
        <v>61.7</v>
      </c>
      <c r="J8" s="58">
        <v>60.47</v>
      </c>
      <c r="K8" s="57">
        <f>I8*H8</f>
        <v>0</v>
      </c>
      <c r="L8" s="59">
        <f>H8*J8</f>
        <v>0</v>
      </c>
      <c r="M8" s="37">
        <v>1</v>
      </c>
    </row>
    <row r="9" spans="1:12" ht="12.75" customHeight="1" thickTop="1">
      <c r="A9" s="60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31"/>
      <c r="L9" s="9">
        <f>L6+L7+L8</f>
        <v>0</v>
      </c>
    </row>
    <row r="10" spans="1:12" ht="12.75" customHeight="1">
      <c r="A10" s="62" t="s">
        <v>3</v>
      </c>
      <c r="B10" s="63"/>
      <c r="C10" s="63"/>
      <c r="D10" s="63"/>
      <c r="E10" s="63"/>
      <c r="F10" s="63"/>
      <c r="G10" s="63"/>
      <c r="H10" s="63"/>
      <c r="I10" s="63"/>
      <c r="J10" s="63"/>
      <c r="K10" s="32"/>
      <c r="L10" s="3">
        <f>L9*0.1</f>
        <v>0</v>
      </c>
    </row>
    <row r="11" spans="1:12" ht="12.75" customHeight="1" thickBot="1">
      <c r="A11" s="64" t="s">
        <v>2</v>
      </c>
      <c r="B11" s="65"/>
      <c r="C11" s="65"/>
      <c r="D11" s="65"/>
      <c r="E11" s="65"/>
      <c r="F11" s="65"/>
      <c r="G11" s="65"/>
      <c r="H11" s="65"/>
      <c r="I11" s="65"/>
      <c r="J11" s="65"/>
      <c r="K11" s="33"/>
      <c r="L11" s="4">
        <f>L9+L10</f>
        <v>0</v>
      </c>
    </row>
    <row r="12" ht="13.5" thickTop="1"/>
  </sheetData>
  <sheetProtection/>
  <mergeCells count="5">
    <mergeCell ref="A9:J9"/>
    <mergeCell ref="A10:J10"/>
    <mergeCell ref="A11:J11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4">
      <selection activeCell="G6" sqref="G6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44</v>
      </c>
    </row>
    <row r="4" ht="13.5" thickBot="1"/>
    <row r="5" spans="2:7" ht="24.75" thickBot="1">
      <c r="B5" s="10" t="s">
        <v>17</v>
      </c>
      <c r="C5" s="11" t="s">
        <v>29</v>
      </c>
      <c r="E5" s="16" t="s">
        <v>30</v>
      </c>
      <c r="F5" s="17" t="s">
        <v>31</v>
      </c>
      <c r="G5" s="27" t="s">
        <v>32</v>
      </c>
    </row>
    <row r="6" spans="2:7" ht="15" thickBot="1">
      <c r="B6" s="12"/>
      <c r="C6" s="13"/>
      <c r="E6" s="18">
        <f>SUBTOTAL(9,'Div lek'!K6:K8)</f>
        <v>0</v>
      </c>
      <c r="F6" s="19">
        <f>SUBTOTAL(9,'Div lek'!L6:L8)</f>
        <v>0</v>
      </c>
      <c r="G6" s="20">
        <f>F6*1.1</f>
        <v>0</v>
      </c>
    </row>
    <row r="7" spans="2:7" ht="24.75" thickBot="1">
      <c r="B7" s="10" t="s">
        <v>18</v>
      </c>
      <c r="C7" s="14" t="s">
        <v>19</v>
      </c>
      <c r="E7" s="68" t="s">
        <v>33</v>
      </c>
      <c r="F7" s="69"/>
      <c r="G7" s="70"/>
    </row>
    <row r="8" spans="2:7" ht="15" thickBot="1">
      <c r="B8" s="12"/>
      <c r="C8" s="13"/>
      <c r="E8" s="21">
        <f>E6/1000</f>
        <v>0</v>
      </c>
      <c r="F8" s="22">
        <f>F6/1000</f>
        <v>0</v>
      </c>
      <c r="G8" s="23">
        <f>G6/1000</f>
        <v>0</v>
      </c>
    </row>
    <row r="9" spans="2:7" ht="15">
      <c r="B9" s="10" t="s">
        <v>20</v>
      </c>
      <c r="C9" s="14" t="s">
        <v>21</v>
      </c>
      <c r="E9" s="13"/>
      <c r="F9" s="13"/>
      <c r="G9" s="24"/>
    </row>
    <row r="10" spans="2:7" ht="14.25">
      <c r="B10" s="12"/>
      <c r="C10" s="13"/>
      <c r="E10" s="13"/>
      <c r="F10" s="13"/>
      <c r="G10" s="24"/>
    </row>
    <row r="11" spans="2:7" ht="15">
      <c r="B11" s="10" t="s">
        <v>22</v>
      </c>
      <c r="C11" s="14" t="s">
        <v>23</v>
      </c>
      <c r="E11" s="13"/>
      <c r="F11" s="13"/>
      <c r="G11" s="24"/>
    </row>
    <row r="12" spans="2:7" ht="14.25">
      <c r="B12" s="12"/>
      <c r="C12" s="13"/>
      <c r="G12" s="24"/>
    </row>
    <row r="13" spans="2:7" ht="15.75">
      <c r="B13" s="10" t="s">
        <v>24</v>
      </c>
      <c r="C13" s="11" t="s">
        <v>25</v>
      </c>
      <c r="E13" s="25" t="s">
        <v>34</v>
      </c>
      <c r="F13" s="26">
        <f>SUBTOTAL(101,'Div lek'!M6:M8)</f>
        <v>1</v>
      </c>
      <c r="G13" s="24"/>
    </row>
    <row r="14" spans="2:7" ht="20.25" customHeight="1">
      <c r="B14" s="12"/>
      <c r="C14" s="13"/>
      <c r="E14" s="13"/>
      <c r="F14" s="13"/>
      <c r="G14" s="24"/>
    </row>
    <row r="15" spans="2:6" ht="24" customHeight="1">
      <c r="B15" s="10" t="s">
        <v>26</v>
      </c>
      <c r="C15" s="11" t="s">
        <v>27</v>
      </c>
      <c r="E15" s="25" t="s">
        <v>35</v>
      </c>
      <c r="F15" s="14" t="s">
        <v>36</v>
      </c>
    </row>
    <row r="16" spans="2:3" ht="14.25">
      <c r="B16" s="12"/>
      <c r="C16" s="13"/>
    </row>
    <row r="17" spans="2:3" ht="15">
      <c r="B17" s="10" t="s">
        <v>28</v>
      </c>
      <c r="C17" s="15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2015-10-06T09:27:00Z</cp:lastPrinted>
  <dcterms:created xsi:type="dcterms:W3CDTF">2014-01-17T13:07:43Z</dcterms:created>
  <dcterms:modified xsi:type="dcterms:W3CDTF">2016-07-26T09:33:32Z</dcterms:modified>
  <cp:category/>
  <cp:version/>
  <cp:contentType/>
  <cp:contentStatus/>
</cp:coreProperties>
</file>