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egilovani interferon" sheetId="1" r:id="rId1"/>
  </sheets>
  <definedNames>
    <definedName name="_xlnm._FilterDatabase" localSheetId="0" hidden="1">'Pegilovani interferon'!$A$2:$R$9</definedName>
  </definedNames>
  <calcPr fullCalcOnLoad="1"/>
</workbook>
</file>

<file path=xl/sharedStrings.xml><?xml version="1.0" encoding="utf-8"?>
<sst xmlns="http://schemas.openxmlformats.org/spreadsheetml/2006/main" count="84" uniqueCount="51">
  <si>
    <t>Partija</t>
  </si>
  <si>
    <t>JKL</t>
  </si>
  <si>
    <t>injekcioni špric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</si>
  <si>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</si>
  <si>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</si>
  <si>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</si>
  <si>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</si>
  <si>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</si>
  <si>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</si>
  <si>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Phoenix Pharma</t>
  </si>
  <si>
    <t>0328631</t>
  </si>
  <si>
    <t>Peginterferon alfa- 2b</t>
  </si>
  <si>
    <t>PEGINTRON</t>
  </si>
  <si>
    <t>Shering Plough Company</t>
  </si>
  <si>
    <t>prašak i rastvarač za rastvor za injekciju</t>
  </si>
  <si>
    <t>80 mcg</t>
  </si>
  <si>
    <t>pen sa uloškom</t>
  </si>
  <si>
    <t>0328900</t>
  </si>
  <si>
    <t>100 mcg</t>
  </si>
  <si>
    <t>0328632</t>
  </si>
  <si>
    <t>120 mcg</t>
  </si>
  <si>
    <t>0328633</t>
  </si>
  <si>
    <t>150 mcg</t>
  </si>
  <si>
    <t>0328607</t>
  </si>
  <si>
    <t>Peginterferon alfa- 2а</t>
  </si>
  <si>
    <t>PEGASYS</t>
  </si>
  <si>
    <t>F.HOFFMANN-LA ROCHE LTD</t>
  </si>
  <si>
    <t>rastvor za injekciju u napunjenom injekcionom špricu</t>
  </si>
  <si>
    <t>135 mcg</t>
  </si>
  <si>
    <t>0328608</t>
  </si>
  <si>
    <t>180 mcg</t>
  </si>
  <si>
    <t>0328603</t>
  </si>
  <si>
    <t>penu sa uloškom</t>
  </si>
  <si>
    <t>Roche</t>
  </si>
  <si>
    <t>PEGILOVANI INTERFERON ALFA</t>
  </si>
  <si>
    <t>FARMACEUTSKI OBLIK</t>
  </si>
  <si>
    <t>Ugovorena količina</t>
  </si>
  <si>
    <t>Isporučena količina zaključno sa 31.07.</t>
  </si>
  <si>
    <t>Jedinična  cena  zaključno sa 31.07. (bez PDV-a)</t>
  </si>
  <si>
    <t>Jedinična  cena  od 01.08. (bez PDV-a)</t>
  </si>
  <si>
    <t>Preostala količina od 01.08.</t>
  </si>
  <si>
    <t>Ugovorena  VREDNOST</t>
  </si>
  <si>
    <t xml:space="preserve"> VREDNOST isporučenih količina zaključno sa 31.07. (bez PDV-a)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</si>
  <si>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</si>
  <si>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</si>
  <si>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</si>
  <si>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</si>
  <si>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isporučenih količina zaključno sa 31.07. (sa PDV-om)</t>
  </si>
  <si>
    <t xml:space="preserve"> VREDNOST preostalih količina - po novim cenama (sa PDV-om)</t>
  </si>
  <si>
    <t>VREDNOST aneksa ugovora (sa PDV-om)</t>
  </si>
  <si>
    <t>RAZLIKA U VREDNOSTI (Aneks - ugovor)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</si>
</sst>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4" fontId="5" fillId="2" borderId="10" xfId="55" applyNumberFormat="1" applyFont="1" applyFill="1" applyBorder="1" applyAlignment="1">
      <alignment horizontal="center" vertical="center" wrapText="1"/>
      <protection/>
    </xf>
    <xf numFmtId="4" fontId="40" fillId="33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2" borderId="13" xfId="55" applyNumberFormat="1" applyFont="1" applyFill="1" applyBorder="1" applyAlignment="1">
      <alignment horizontal="center" vertical="center" wrapText="1"/>
      <protection/>
    </xf>
    <xf numFmtId="4" fontId="5" fillId="2" borderId="14" xfId="55" applyNumberFormat="1" applyFont="1" applyFill="1" applyBorder="1" applyAlignment="1">
      <alignment horizontal="center" vertical="center" wrapText="1"/>
      <protection/>
    </xf>
    <xf numFmtId="4" fontId="5" fillId="4" borderId="13" xfId="55" applyNumberFormat="1" applyFont="1" applyFill="1" applyBorder="1" applyAlignment="1">
      <alignment horizontal="center" vertical="center" wrapText="1"/>
      <protection/>
    </xf>
    <xf numFmtId="4" fontId="5" fillId="4" borderId="14" xfId="55" applyNumberFormat="1" applyFont="1" applyFill="1" applyBorder="1" applyAlignment="1">
      <alignment horizontal="center" vertical="center" wrapText="1"/>
      <protection/>
    </xf>
    <xf numFmtId="4" fontId="5" fillId="2" borderId="13" xfId="57" applyNumberFormat="1" applyFont="1" applyFill="1" applyBorder="1" applyAlignment="1">
      <alignment horizontal="center" vertical="center" wrapText="1"/>
      <protection/>
    </xf>
    <xf numFmtId="4" fontId="5" fillId="2" borderId="14" xfId="57" applyNumberFormat="1" applyFont="1" applyFill="1" applyBorder="1" applyAlignment="1">
      <alignment horizontal="center" vertical="center" wrapText="1"/>
      <protection/>
    </xf>
    <xf numFmtId="4" fontId="5" fillId="4" borderId="13" xfId="57" applyNumberFormat="1" applyFont="1" applyFill="1" applyBorder="1" applyAlignment="1">
      <alignment horizontal="center" vertical="center" wrapText="1"/>
      <protection/>
    </xf>
    <xf numFmtId="4" fontId="5" fillId="4" borderId="14" xfId="57" applyNumberFormat="1" applyFont="1" applyFill="1" applyBorder="1" applyAlignment="1">
      <alignment horizontal="center" vertical="center" wrapText="1"/>
      <protection/>
    </xf>
    <xf numFmtId="4" fontId="45" fillId="0" borderId="0" xfId="0" applyNumberFormat="1" applyFont="1" applyBorder="1" applyAlignment="1">
      <alignment vertical="center" wrapText="1"/>
    </xf>
    <xf numFmtId="4" fontId="5" fillId="35" borderId="10" xfId="57" applyNumberFormat="1" applyFont="1" applyFill="1" applyBorder="1" applyAlignment="1">
      <alignment horizontal="center" vertical="center" wrapText="1"/>
      <protection/>
    </xf>
    <xf numFmtId="4" fontId="5" fillId="35" borderId="13" xfId="55" applyNumberFormat="1" applyFont="1" applyFill="1" applyBorder="1" applyAlignment="1">
      <alignment horizontal="center" vertical="center" wrapText="1"/>
      <protection/>
    </xf>
    <xf numFmtId="4" fontId="5" fillId="35" borderId="14" xfId="55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45" fillId="2" borderId="16" xfId="0" applyNumberFormat="1" applyFont="1" applyFill="1" applyBorder="1" applyAlignment="1">
      <alignment vertical="center" wrapText="1"/>
    </xf>
    <xf numFmtId="4" fontId="45" fillId="2" borderId="15" xfId="0" applyNumberFormat="1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vertical="center" wrapText="1"/>
    </xf>
    <xf numFmtId="4" fontId="45" fillId="0" borderId="15" xfId="0" applyNumberFormat="1" applyFont="1" applyBorder="1" applyAlignment="1">
      <alignment vertical="center" wrapText="1"/>
    </xf>
    <xf numFmtId="4" fontId="45" fillId="4" borderId="16" xfId="0" applyNumberFormat="1" applyFont="1" applyFill="1" applyBorder="1" applyAlignment="1">
      <alignment vertical="center" wrapText="1"/>
    </xf>
    <xf numFmtId="4" fontId="45" fillId="4" borderId="15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3" fontId="5" fillId="35" borderId="10" xfId="57" applyNumberFormat="1" applyFont="1" applyFill="1" applyBorder="1" applyAlignment="1">
      <alignment horizontal="center" vertical="center" wrapText="1"/>
      <protection/>
    </xf>
    <xf numFmtId="3" fontId="5" fillId="35" borderId="10" xfId="55" applyNumberFormat="1" applyFont="1" applyFill="1" applyBorder="1" applyAlignment="1">
      <alignment horizontal="center" vertical="center" wrapText="1"/>
      <protection/>
    </xf>
    <xf numFmtId="3" fontId="5" fillId="35" borderId="13" xfId="55" applyNumberFormat="1" applyFont="1" applyFill="1" applyBorder="1" applyAlignment="1">
      <alignment horizontal="center" vertical="center" wrapText="1"/>
      <protection/>
    </xf>
    <xf numFmtId="3" fontId="5" fillId="35" borderId="14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28125" style="0" customWidth="1"/>
    <col min="2" max="2" width="19.421875" style="0" customWidth="1"/>
    <col min="3" max="3" width="14.7109375" style="0" customWidth="1"/>
    <col min="4" max="4" width="17.57421875" style="0" customWidth="1"/>
    <col min="5" max="5" width="21.421875" style="0" customWidth="1"/>
    <col min="6" max="6" width="18.8515625" style="0" customWidth="1"/>
    <col min="7" max="7" width="15.421875" style="0" customWidth="1"/>
    <col min="8" max="8" width="12.00390625" style="0" customWidth="1"/>
    <col min="9" max="10" width="22.8515625" style="0" customWidth="1"/>
    <col min="11" max="11" width="20.7109375" style="0" customWidth="1"/>
    <col min="12" max="13" width="18.57421875" style="0" customWidth="1"/>
    <col min="14" max="17" width="22.8515625" style="0" hidden="1" customWidth="1"/>
    <col min="18" max="18" width="20.8515625" style="0" customWidth="1"/>
  </cols>
  <sheetData>
    <row r="1" spans="1:18" ht="30" customHeight="1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51">
      <c r="A2" s="1" t="s">
        <v>0</v>
      </c>
      <c r="B2" s="2" t="s">
        <v>6</v>
      </c>
      <c r="C2" s="2" t="s">
        <v>1</v>
      </c>
      <c r="D2" s="2" t="s">
        <v>5</v>
      </c>
      <c r="E2" s="9" t="s">
        <v>7</v>
      </c>
      <c r="F2" s="9" t="s">
        <v>35</v>
      </c>
      <c r="G2" s="9" t="s">
        <v>8</v>
      </c>
      <c r="H2" s="9" t="s">
        <v>4</v>
      </c>
      <c r="I2" s="26" t="s">
        <v>36</v>
      </c>
      <c r="J2" s="26" t="s">
        <v>37</v>
      </c>
      <c r="K2" s="26" t="s">
        <v>40</v>
      </c>
      <c r="L2" s="26" t="s">
        <v>38</v>
      </c>
      <c r="M2" s="26" t="s">
        <v>39</v>
      </c>
      <c r="N2" s="9" t="s">
        <v>41</v>
      </c>
      <c r="O2" s="9" t="s">
        <v>42</v>
      </c>
      <c r="P2" s="9" t="s">
        <v>43</v>
      </c>
      <c r="Q2" s="9" t="s">
        <v>44</v>
      </c>
      <c r="R2" s="3" t="s">
        <v>3</v>
      </c>
    </row>
    <row r="3" spans="1:18" ht="24">
      <c r="A3" s="21">
        <v>1</v>
      </c>
      <c r="B3" s="13" t="s">
        <v>11</v>
      </c>
      <c r="C3" s="12" t="s">
        <v>10</v>
      </c>
      <c r="D3" s="10" t="s">
        <v>12</v>
      </c>
      <c r="E3" s="10" t="s">
        <v>13</v>
      </c>
      <c r="F3" s="10" t="s">
        <v>14</v>
      </c>
      <c r="G3" s="14" t="s">
        <v>15</v>
      </c>
      <c r="H3" s="15" t="s">
        <v>16</v>
      </c>
      <c r="I3" s="54"/>
      <c r="J3" s="54"/>
      <c r="K3" s="54">
        <f>I3-J3</f>
        <v>0</v>
      </c>
      <c r="L3" s="24">
        <v>12436.5</v>
      </c>
      <c r="M3" s="22">
        <v>12756.11</v>
      </c>
      <c r="N3" s="24">
        <f aca="true" t="shared" si="0" ref="N3:N8">I3*L3</f>
        <v>0</v>
      </c>
      <c r="O3" s="39">
        <f>J3*L3</f>
        <v>0</v>
      </c>
      <c r="P3" s="39">
        <f>K3*M3</f>
        <v>0</v>
      </c>
      <c r="Q3" s="22">
        <f>O3+P3</f>
        <v>0</v>
      </c>
      <c r="R3" s="10" t="s">
        <v>9</v>
      </c>
    </row>
    <row r="4" spans="1:18" ht="24">
      <c r="A4" s="21">
        <v>1</v>
      </c>
      <c r="B4" s="13" t="s">
        <v>11</v>
      </c>
      <c r="C4" s="12" t="s">
        <v>17</v>
      </c>
      <c r="D4" s="10" t="s">
        <v>12</v>
      </c>
      <c r="E4" s="10" t="s">
        <v>13</v>
      </c>
      <c r="F4" s="10" t="s">
        <v>14</v>
      </c>
      <c r="G4" s="14" t="s">
        <v>18</v>
      </c>
      <c r="H4" s="15" t="s">
        <v>16</v>
      </c>
      <c r="I4" s="54"/>
      <c r="J4" s="54"/>
      <c r="K4" s="54">
        <f>I4-J4</f>
        <v>0</v>
      </c>
      <c r="L4" s="24">
        <v>15757.6</v>
      </c>
      <c r="M4" s="22">
        <v>16162.57</v>
      </c>
      <c r="N4" s="24">
        <f t="shared" si="0"/>
        <v>0</v>
      </c>
      <c r="O4" s="39">
        <f>J4*L4</f>
        <v>0</v>
      </c>
      <c r="P4" s="39">
        <f>K4*M4</f>
        <v>0</v>
      </c>
      <c r="Q4" s="22">
        <f>O4+P4</f>
        <v>0</v>
      </c>
      <c r="R4" s="10" t="s">
        <v>9</v>
      </c>
    </row>
    <row r="5" spans="1:18" ht="24">
      <c r="A5" s="21">
        <v>1</v>
      </c>
      <c r="B5" s="13" t="s">
        <v>11</v>
      </c>
      <c r="C5" s="12" t="s">
        <v>19</v>
      </c>
      <c r="D5" s="10" t="s">
        <v>12</v>
      </c>
      <c r="E5" s="10" t="s">
        <v>13</v>
      </c>
      <c r="F5" s="10" t="s">
        <v>14</v>
      </c>
      <c r="G5" s="14" t="s">
        <v>20</v>
      </c>
      <c r="H5" s="15" t="s">
        <v>16</v>
      </c>
      <c r="I5" s="54"/>
      <c r="J5" s="54"/>
      <c r="K5" s="54">
        <f>I5-J5</f>
        <v>0</v>
      </c>
      <c r="L5" s="24">
        <v>16490</v>
      </c>
      <c r="M5" s="22">
        <v>16913.79</v>
      </c>
      <c r="N5" s="24">
        <f t="shared" si="0"/>
        <v>0</v>
      </c>
      <c r="O5" s="39">
        <f>J5*L5</f>
        <v>0</v>
      </c>
      <c r="P5" s="39">
        <f>K5*M5</f>
        <v>0</v>
      </c>
      <c r="Q5" s="22">
        <f>O5+P5</f>
        <v>0</v>
      </c>
      <c r="R5" s="10" t="s">
        <v>9</v>
      </c>
    </row>
    <row r="6" spans="1:18" ht="24">
      <c r="A6" s="21">
        <v>1</v>
      </c>
      <c r="B6" s="17" t="s">
        <v>11</v>
      </c>
      <c r="C6" s="16" t="s">
        <v>21</v>
      </c>
      <c r="D6" s="18" t="s">
        <v>12</v>
      </c>
      <c r="E6" s="18" t="s">
        <v>13</v>
      </c>
      <c r="F6" s="19" t="s">
        <v>14</v>
      </c>
      <c r="G6" s="18" t="s">
        <v>22</v>
      </c>
      <c r="H6" s="18" t="s">
        <v>16</v>
      </c>
      <c r="I6" s="55"/>
      <c r="J6" s="55"/>
      <c r="K6" s="54">
        <f>I6-J6</f>
        <v>0</v>
      </c>
      <c r="L6" s="25">
        <v>16490</v>
      </c>
      <c r="M6" s="22">
        <v>16913.79</v>
      </c>
      <c r="N6" s="24">
        <f t="shared" si="0"/>
        <v>0</v>
      </c>
      <c r="O6" s="39">
        <f>J6*L6</f>
        <v>0</v>
      </c>
      <c r="P6" s="39">
        <f>K6*M6</f>
        <v>0</v>
      </c>
      <c r="Q6" s="22">
        <f>O6+P6</f>
        <v>0</v>
      </c>
      <c r="R6" s="11" t="s">
        <v>9</v>
      </c>
    </row>
    <row r="7" spans="1:18" ht="33.75">
      <c r="A7" s="21">
        <v>2</v>
      </c>
      <c r="B7" s="17" t="s">
        <v>24</v>
      </c>
      <c r="C7" s="16" t="s">
        <v>23</v>
      </c>
      <c r="D7" s="18" t="s">
        <v>25</v>
      </c>
      <c r="E7" s="18" t="s">
        <v>26</v>
      </c>
      <c r="F7" s="19" t="s">
        <v>27</v>
      </c>
      <c r="G7" s="18" t="s">
        <v>28</v>
      </c>
      <c r="H7" s="18" t="s">
        <v>2</v>
      </c>
      <c r="I7" s="55"/>
      <c r="J7" s="55"/>
      <c r="K7" s="54">
        <f>I7-J7</f>
        <v>0</v>
      </c>
      <c r="L7" s="25">
        <v>12371</v>
      </c>
      <c r="M7" s="23">
        <v>12688.93</v>
      </c>
      <c r="N7" s="24">
        <f t="shared" si="0"/>
        <v>0</v>
      </c>
      <c r="O7" s="39">
        <f>J7*L7</f>
        <v>0</v>
      </c>
      <c r="P7" s="39">
        <f>K7*M7</f>
        <v>0</v>
      </c>
      <c r="Q7" s="22">
        <f>O7+P7</f>
        <v>0</v>
      </c>
      <c r="R7" s="11" t="s">
        <v>33</v>
      </c>
    </row>
    <row r="8" spans="1:18" ht="36">
      <c r="A8" s="21">
        <v>2</v>
      </c>
      <c r="B8" s="17" t="s">
        <v>24</v>
      </c>
      <c r="C8" s="16" t="s">
        <v>29</v>
      </c>
      <c r="D8" s="18" t="s">
        <v>25</v>
      </c>
      <c r="E8" s="18" t="s">
        <v>26</v>
      </c>
      <c r="F8" s="18" t="s">
        <v>27</v>
      </c>
      <c r="G8" s="20" t="s">
        <v>30</v>
      </c>
      <c r="H8" s="18" t="s">
        <v>2</v>
      </c>
      <c r="I8" s="56"/>
      <c r="J8" s="56"/>
      <c r="K8" s="56">
        <f>I8-J8</f>
        <v>0</v>
      </c>
      <c r="L8" s="30">
        <v>15755.5</v>
      </c>
      <c r="M8" s="32">
        <v>16160.41</v>
      </c>
      <c r="N8" s="34">
        <f t="shared" si="0"/>
        <v>0</v>
      </c>
      <c r="O8" s="40">
        <f>J8*L8</f>
        <v>0</v>
      </c>
      <c r="P8" s="40">
        <f>K8*M8</f>
        <v>0</v>
      </c>
      <c r="Q8" s="36">
        <f>O8+P8</f>
        <v>0</v>
      </c>
      <c r="R8" s="11" t="s">
        <v>33</v>
      </c>
    </row>
    <row r="9" spans="1:18" ht="24">
      <c r="A9" s="21">
        <v>2</v>
      </c>
      <c r="B9" s="17" t="s">
        <v>24</v>
      </c>
      <c r="C9" s="16" t="s">
        <v>31</v>
      </c>
      <c r="D9" s="18" t="s">
        <v>25</v>
      </c>
      <c r="E9" s="18" t="s">
        <v>26</v>
      </c>
      <c r="F9" s="18" t="s">
        <v>32</v>
      </c>
      <c r="G9" s="14" t="s">
        <v>30</v>
      </c>
      <c r="H9" s="18" t="s">
        <v>16</v>
      </c>
      <c r="I9" s="57"/>
      <c r="J9" s="57"/>
      <c r="K9" s="57"/>
      <c r="L9" s="31"/>
      <c r="M9" s="33"/>
      <c r="N9" s="35"/>
      <c r="O9" s="41"/>
      <c r="P9" s="41"/>
      <c r="Q9" s="37"/>
      <c r="R9" s="11" t="s">
        <v>33</v>
      </c>
    </row>
    <row r="10" spans="1:18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4"/>
    </row>
    <row r="11" spans="1:18" ht="13.5" thickBot="1">
      <c r="A11" s="4"/>
      <c r="B11" s="5"/>
      <c r="C11" s="5"/>
      <c r="D11" s="6"/>
      <c r="E11" s="6"/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</row>
    <row r="12" spans="1:18" ht="26.25" thickBot="1">
      <c r="A12" s="4"/>
      <c r="B12" s="5"/>
      <c r="C12" s="5"/>
      <c r="D12" s="6"/>
      <c r="E12" s="6"/>
      <c r="F12" s="4"/>
      <c r="G12" s="6"/>
      <c r="H12" s="6"/>
      <c r="I12" s="42" t="s">
        <v>45</v>
      </c>
      <c r="J12" s="43" t="s">
        <v>46</v>
      </c>
      <c r="K12" s="6"/>
      <c r="L12" s="6"/>
      <c r="M12" s="6"/>
      <c r="N12" s="6"/>
      <c r="O12" s="6"/>
      <c r="P12" s="6"/>
      <c r="Q12" s="6"/>
      <c r="R12" s="4"/>
    </row>
    <row r="13" spans="9:10" ht="27" customHeight="1" thickBot="1">
      <c r="I13" s="44">
        <f>SUBTOTAL(9,N3:N9)</f>
        <v>0</v>
      </c>
      <c r="J13" s="45">
        <f>I13*1.1</f>
        <v>0</v>
      </c>
    </row>
    <row r="14" spans="9:10" ht="51.75" thickBot="1">
      <c r="I14" s="46" t="s">
        <v>42</v>
      </c>
      <c r="J14" s="47" t="s">
        <v>47</v>
      </c>
    </row>
    <row r="15" spans="9:10" ht="25.5" customHeight="1" thickBot="1">
      <c r="I15" s="48">
        <f>SUBTOTAL(9,O3:O9)</f>
        <v>0</v>
      </c>
      <c r="J15" s="49">
        <f>I15*1.1</f>
        <v>0</v>
      </c>
    </row>
    <row r="16" spans="9:10" ht="39" thickBot="1">
      <c r="I16" s="46" t="s">
        <v>43</v>
      </c>
      <c r="J16" s="47" t="s">
        <v>48</v>
      </c>
    </row>
    <row r="17" spans="9:11" ht="21" customHeight="1" thickBot="1">
      <c r="I17" s="48">
        <f>SUBTOTAL(9,P3:P9)</f>
        <v>0</v>
      </c>
      <c r="J17" s="49">
        <f>I17*1.1</f>
        <v>0</v>
      </c>
      <c r="K17" s="38"/>
    </row>
    <row r="18" spans="9:10" ht="26.25" thickBot="1">
      <c r="I18" s="46" t="s">
        <v>44</v>
      </c>
      <c r="J18" s="47" t="s">
        <v>49</v>
      </c>
    </row>
    <row r="19" spans="9:10" ht="25.5" customHeight="1" thickBot="1">
      <c r="I19" s="50">
        <f>SUBTOTAL(9,Q3:Q9)</f>
        <v>0</v>
      </c>
      <c r="J19" s="51">
        <f>I19*1.1</f>
        <v>0</v>
      </c>
    </row>
    <row r="20" spans="9:10" ht="19.5" customHeight="1" thickBot="1">
      <c r="I20" s="52" t="s">
        <v>50</v>
      </c>
      <c r="J20" s="53"/>
    </row>
    <row r="21" spans="9:10" ht="15.75" thickBot="1">
      <c r="I21" s="27">
        <f>I19-I13</f>
        <v>0</v>
      </c>
      <c r="J21" s="49">
        <f>J19-J13</f>
        <v>0</v>
      </c>
    </row>
  </sheetData>
  <sheetProtection/>
  <autoFilter ref="A2:R9"/>
  <mergeCells count="11">
    <mergeCell ref="P8:P9"/>
    <mergeCell ref="I20:J20"/>
    <mergeCell ref="A1:R1"/>
    <mergeCell ref="L8:L9"/>
    <mergeCell ref="M8:M9"/>
    <mergeCell ref="N8:N9"/>
    <mergeCell ref="Q8:Q9"/>
    <mergeCell ref="I8:I9"/>
    <mergeCell ref="J8:J9"/>
    <mergeCell ref="K8:K9"/>
    <mergeCell ref="O8:O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2015-08-11T09:58:39Z</dcterms:modified>
  <cp:category/>
  <cp:version/>
  <cp:contentType/>
  <cp:contentStatus/>
</cp:coreProperties>
</file>