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 defaultThemeVersion="124226"/>
  <xr:revisionPtr revIDLastSave="0" documentId="13_ncr:1_{6DB22E4C-0481-46FC-9A46-7108F8BAB892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Списак наручилаца " sheetId="7" r:id="rId1"/>
    <sheet name="Подаци о месту испоруке" sheetId="8" r:id="rId2"/>
  </sheets>
  <calcPr calcId="191029"/>
</workbook>
</file>

<file path=xl/calcChain.xml><?xml version="1.0" encoding="utf-8"?>
<calcChain xmlns="http://schemas.openxmlformats.org/spreadsheetml/2006/main">
  <c r="E95" i="7" l="1"/>
  <c r="E94" i="7"/>
  <c r="F273" i="8"/>
  <c r="F274" i="8"/>
  <c r="E58" i="8" l="1"/>
  <c r="E108" i="8"/>
  <c r="E153" i="8"/>
  <c r="E216" i="8"/>
  <c r="E220" i="8"/>
  <c r="E233" i="8"/>
  <c r="E238" i="8"/>
  <c r="E245" i="8"/>
  <c r="E249" i="8"/>
  <c r="E255" i="8"/>
  <c r="E260" i="8"/>
  <c r="E277" i="8"/>
  <c r="E79" i="7" l="1"/>
  <c r="E30" i="7"/>
  <c r="F276" i="8"/>
  <c r="F275" i="8"/>
  <c r="F272" i="8"/>
  <c r="F270" i="8"/>
  <c r="F267" i="8"/>
  <c r="F265" i="8"/>
  <c r="F264" i="8"/>
  <c r="F263" i="8"/>
  <c r="F261" i="8"/>
  <c r="F259" i="8"/>
  <c r="F258" i="8"/>
  <c r="F257" i="8"/>
  <c r="F256" i="8"/>
  <c r="F254" i="8"/>
  <c r="F252" i="8"/>
  <c r="F251" i="8"/>
  <c r="F255" i="8" s="1"/>
  <c r="F250" i="8"/>
  <c r="F248" i="8"/>
  <c r="F247" i="8"/>
  <c r="F246" i="8"/>
  <c r="F243" i="8"/>
  <c r="F241" i="8"/>
  <c r="F239" i="8"/>
  <c r="F237" i="8"/>
  <c r="F236" i="8"/>
  <c r="F235" i="8"/>
  <c r="F234" i="8"/>
  <c r="F232" i="8"/>
  <c r="F231" i="8"/>
  <c r="F230" i="8"/>
  <c r="F225" i="8"/>
  <c r="F224" i="8"/>
  <c r="F223" i="8"/>
  <c r="F221" i="8"/>
  <c r="F219" i="8"/>
  <c r="F218" i="8"/>
  <c r="F217" i="8"/>
  <c r="F212" i="8"/>
  <c r="F209" i="8"/>
  <c r="F207" i="8"/>
  <c r="F206" i="8"/>
  <c r="F205" i="8"/>
  <c r="F204" i="8"/>
  <c r="F183" i="8"/>
  <c r="F182" i="8"/>
  <c r="F180" i="8"/>
  <c r="F175" i="8"/>
  <c r="F171" i="8"/>
  <c r="F167" i="8"/>
  <c r="F166" i="8"/>
  <c r="F161" i="8"/>
  <c r="F154" i="8"/>
  <c r="F152" i="8"/>
  <c r="F151" i="8"/>
  <c r="F149" i="8"/>
  <c r="F148" i="8"/>
  <c r="F140" i="8"/>
  <c r="F132" i="8"/>
  <c r="F123" i="8"/>
  <c r="F122" i="8"/>
  <c r="F121" i="8"/>
  <c r="F109" i="8"/>
  <c r="F106" i="8"/>
  <c r="F105" i="8"/>
  <c r="F103" i="8"/>
  <c r="F80" i="8"/>
  <c r="F75" i="8"/>
  <c r="F72" i="8"/>
  <c r="F61" i="8"/>
  <c r="F59" i="8"/>
  <c r="F28" i="8"/>
  <c r="F57" i="8" l="1"/>
  <c r="F56" i="8"/>
  <c r="F34" i="8"/>
  <c r="F18" i="8"/>
  <c r="F12" i="8"/>
  <c r="F3" i="8"/>
  <c r="E74" i="7"/>
  <c r="F58" i="8" l="1"/>
  <c r="F277" i="8"/>
  <c r="E51" i="7"/>
  <c r="F260" i="8" l="1"/>
  <c r="F249" i="8"/>
  <c r="F245" i="8"/>
  <c r="F238" i="8"/>
  <c r="F233" i="8"/>
  <c r="F220" i="8"/>
  <c r="F216" i="8"/>
  <c r="F153" i="8"/>
  <c r="F108" i="8"/>
  <c r="E60" i="7" l="1"/>
  <c r="E10" i="7"/>
  <c r="E19" i="7"/>
  <c r="E65" i="7"/>
  <c r="E70" i="7"/>
  <c r="E85" i="7"/>
  <c r="E47" i="7"/>
  <c r="E98" i="7"/>
</calcChain>
</file>

<file path=xl/sharedStrings.xml><?xml version="1.0" encoding="utf-8"?>
<sst xmlns="http://schemas.openxmlformats.org/spreadsheetml/2006/main" count="848" uniqueCount="494">
  <si>
    <t xml:space="preserve">Ред. Бр. </t>
  </si>
  <si>
    <t>НАЗИВ 
ЗДРАВСТВЕНЕ УСТАНОВЕ</t>
  </si>
  <si>
    <t>АДРЕСА/СЕДИШТЕ</t>
  </si>
  <si>
    <t>Дом здравља Житиште</t>
  </si>
  <si>
    <t>Иве Лоле Рибара 16,  Житиште</t>
  </si>
  <si>
    <t>Дом здравља Нови Бечеј</t>
  </si>
  <si>
    <t>Трг ослобођења 2, Нови Бечеј</t>
  </si>
  <si>
    <t>Дом здравља Сечањ</t>
  </si>
  <si>
    <t>Партизански Пут бб Сечањ</t>
  </si>
  <si>
    <t>Дом здравља Српска Црња</t>
  </si>
  <si>
    <t>Патријарха Арсенија Чарнојевића 15. Српска Црња</t>
  </si>
  <si>
    <t>Дом здравља "др Бошко Вребалов" Зрењанин</t>
  </si>
  <si>
    <t>Општа болница "Ђорђе Јоановић" Зрењанин</t>
  </si>
  <si>
    <t>Др Васе Савића 5, Зрењанин</t>
  </si>
  <si>
    <t>Специјална болница за плућне болести "Др Васа Савић" Зрењанин</t>
  </si>
  <si>
    <t>Петефијева 4, Зрењанин</t>
  </si>
  <si>
    <t>Дом здравља Ада</t>
  </si>
  <si>
    <t>Дом здравља Кањижа</t>
  </si>
  <si>
    <t>Дом здравља Нови Кнежевац</t>
  </si>
  <si>
    <t>Дом здравља Чока</t>
  </si>
  <si>
    <t>Дом здравља Кикинда</t>
  </si>
  <si>
    <t>Дом здравља Сента</t>
  </si>
  <si>
    <t>Општа болница Кикинда</t>
  </si>
  <si>
    <t>Дом здравља Ковин</t>
  </si>
  <si>
    <t>Дом здравља Алибунар</t>
  </si>
  <si>
    <t>Дом здравља Панчево</t>
  </si>
  <si>
    <t>Дом здравља Вршац</t>
  </si>
  <si>
    <t>Општа болница Вршац</t>
  </si>
  <si>
    <t>Дом здравља „Др Младен Стојановић“, Бачка Паланка</t>
  </si>
  <si>
    <t>Краља Петра 1 26/А, Бачка Планка</t>
  </si>
  <si>
    <t>Дом здравља „Бачки Петровац“, Бачки Петровац</t>
  </si>
  <si>
    <t>Маршала Тита 6, Бачки Петровац</t>
  </si>
  <si>
    <t>Дом здравља „Др Душан Савић Дода“, Беочин</t>
  </si>
  <si>
    <t>Светосавска бб, Беочин</t>
  </si>
  <si>
    <t>Дом здравља „Бечеј“, Бечеј</t>
  </si>
  <si>
    <t>Браће Тан бр. 3, Бечеј</t>
  </si>
  <si>
    <t>Дом здравља „Жабаљ“, Жабаљ</t>
  </si>
  <si>
    <t>Николе Тесле 66, Жабаљ</t>
  </si>
  <si>
    <t>Дом здравља „Др Ђорђе Бастић“, Србобран</t>
  </si>
  <si>
    <t>Јована Поповића 25/1, Србобран</t>
  </si>
  <si>
    <t>Дом здравља „Темерин“, Темерин</t>
  </si>
  <si>
    <t>Народни Фронт 82, Темерин</t>
  </si>
  <si>
    <t>Дом здравља „Тител“, Тител</t>
  </si>
  <si>
    <t>Главна 22, Тител</t>
  </si>
  <si>
    <t>Дом здравља „Нови Сад“, Нови Сад</t>
  </si>
  <si>
    <t>Булевар Цара Лазара 75, Нови Сад</t>
  </si>
  <si>
    <t>Институт за онкологију Војводине, Сремска Каменица</t>
  </si>
  <si>
    <t>Пут доктора Голдмана 4,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</si>
  <si>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</si>
  <si>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</si>
  <si>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>Клинички центар Војводине, Нови Сад</t>
  </si>
  <si>
    <t>Хајдук Вељкова 1, Нови Сад</t>
  </si>
  <si>
    <t>Завод за хитну медицинску помоћ Нови Сад, Нови Сад</t>
  </si>
  <si>
    <t>Дом здравља „Вељко Влаховић“, Врбас</t>
  </si>
  <si>
    <t>Палих бораца 20, Врбас</t>
  </si>
  <si>
    <t>Змај Јовина 30, Крагујевац</t>
  </si>
  <si>
    <t>Дом здравља Лапово</t>
  </si>
  <si>
    <t>Иве Андрића 9, Лапово</t>
  </si>
  <si>
    <t>Општа болница Ћуприја</t>
  </si>
  <si>
    <t>Миодрага Новаковића бр.78, 35230 Ћуприја</t>
  </si>
  <si>
    <t>Општа болница Јагодина</t>
  </si>
  <si>
    <t>Карађорђева бр.4, 35000 Јагодина</t>
  </si>
  <si>
    <t>Општа болница Параћин</t>
  </si>
  <si>
    <t>Мајора Марка 12, 35250 Параћин</t>
  </si>
  <si>
    <t>Дом здравља Горњи Милановац</t>
  </si>
  <si>
    <t>Тихомира Матијевића бр. 1</t>
  </si>
  <si>
    <t>Општа болница Горњи Милановац</t>
  </si>
  <si>
    <t>Војводе Милана бр. 37</t>
  </si>
  <si>
    <t>Дом здравља Чачак</t>
  </si>
  <si>
    <t>Веселина Миликића бр. 9</t>
  </si>
  <si>
    <t>Општа болница Чачак</t>
  </si>
  <si>
    <t>Др. Драгиша Мишовић бр. 25</t>
  </si>
  <si>
    <t>Југ Богданова бр.110, 36000 Краљево</t>
  </si>
  <si>
    <t>Дом здравља Врњачка Бања</t>
  </si>
  <si>
    <t>Краљевачка 21, 36210 Врњачка Бања</t>
  </si>
  <si>
    <t>Општа болница "Студеница" Краљево</t>
  </si>
  <si>
    <t>Специјална болница за лечење и рехабилитацију "Меркур" Врњачка Бања</t>
  </si>
  <si>
    <t>Булевар српских ратника 18, Врњачка Бања</t>
  </si>
  <si>
    <t>Дом здравља Ниш</t>
  </si>
  <si>
    <t>Војводе Танкосића 15, Ниш</t>
  </si>
  <si>
    <t>Дом здравља Ражањ</t>
  </si>
  <si>
    <t>Клинички центар Ниш</t>
  </si>
  <si>
    <t>Дом здравља Вождовац</t>
  </si>
  <si>
    <t>Клинички центар Србије</t>
  </si>
  <si>
    <t>Михаила Аврамовића 28</t>
  </si>
  <si>
    <t>Пожешка бр.82</t>
  </si>
  <si>
    <t>Дом здравља Сопот</t>
  </si>
  <si>
    <t>Светосавска 31. Зрењанин</t>
  </si>
  <si>
    <t xml:space="preserve"> Јожеф Атиле број 9, Ада</t>
  </si>
  <si>
    <t>Карађорђева број 53, Кањижа</t>
  </si>
  <si>
    <t>Краља Петра I Карађорђевића број 85, Нови Кнежевац</t>
  </si>
  <si>
    <t>Сенћанска број 3, Чока</t>
  </si>
  <si>
    <t>Краља Петра првог број 106, Кикинда</t>
  </si>
  <si>
    <t>Бошка Југовића број 6, Сента</t>
  </si>
  <si>
    <t>Ђуре Јакшића број 110, Кикинда</t>
  </si>
  <si>
    <t>Специјална болница “Свети Врачеви” Нови Кнежевац</t>
  </si>
  <si>
    <t>Алибунар, Трг Слободе 8</t>
  </si>
  <si>
    <t>Ковин, Трг ослобођења 4</t>
  </si>
  <si>
    <t>Дом здравља ''1. октобар'' Пландиште</t>
  </si>
  <si>
    <t>Пландиште, Карађорђева број 13</t>
  </si>
  <si>
    <t>Вршац, Абрашевићева бб</t>
  </si>
  <si>
    <t>Панчево, Милоша Обреновића 2</t>
  </si>
  <si>
    <t>Општа  болница Панчево</t>
  </si>
  <si>
    <t>Панчево, Милоша Требињца 11</t>
  </si>
  <si>
    <t>Специјална болница за психијатријске болести „др Славољуб Бакаловић“ Вршац</t>
  </si>
  <si>
    <t>Подвршанска 13,26300 Вршац</t>
  </si>
  <si>
    <t>Специјална болница за психијатријске болести,,Ковин,,</t>
  </si>
  <si>
    <t>Ковин, Цара Лазара 253</t>
  </si>
  <si>
    <t>ОБ „Др Лаза К.лазаревић“ Шабац</t>
  </si>
  <si>
    <t>Шабац , ул.Попа Карана 2-4</t>
  </si>
  <si>
    <t>Дом здравља „Др Драга Љочић“ Шабац</t>
  </si>
  <si>
    <t>15000 Шабац, ул.Попа Карана 2</t>
  </si>
  <si>
    <t>Дом здравља Смедерево  Смедеревска Паланка</t>
  </si>
  <si>
    <t xml:space="preserve">             Кнеза Милоша 4, Смедеревска Паланка</t>
  </si>
  <si>
    <t xml:space="preserve">     Дом здравља  “др Милан -            Бане Ђорђевић” Велика Плана</t>
  </si>
  <si>
    <t xml:space="preserve">       Милоша великог 110, Велика Плана</t>
  </si>
  <si>
    <t xml:space="preserve">    Општа болница “Стефан Високи” Смедеревска Паланка</t>
  </si>
  <si>
    <t>Вука Караџића 147, Смедеревска Паланка</t>
  </si>
  <si>
    <t xml:space="preserve">Дом здравља Крагујевац </t>
  </si>
  <si>
    <t>Краља Милутина бр.1,  Крагујевац</t>
  </si>
  <si>
    <t>Специјална болница за рехабилитацију „Буковичка Бања“</t>
  </si>
  <si>
    <t xml:space="preserve">Мишарска б.б., Аранђеловац </t>
  </si>
  <si>
    <t>Клинички центар Крагујевац</t>
  </si>
  <si>
    <t>Бул. Др Зорана Ђинђића 48, Ниш</t>
  </si>
  <si>
    <t>Устаничка 16</t>
  </si>
  <si>
    <t>Дом здравља Младеновац</t>
  </si>
  <si>
    <t>Краљице Марије 15,    Младеновац</t>
  </si>
  <si>
    <t>Дом здравља "Др Милутин Ивковић" Палилула</t>
  </si>
  <si>
    <t>Кнез Данилова 16</t>
  </si>
  <si>
    <t>Сопот, Јелице Миловановић 12</t>
  </si>
  <si>
    <t>Дом здравља "Др Симо Милошевић", Београд</t>
  </si>
  <si>
    <t>КБЦ " Др Драгиша Мишовић-Дедиње"</t>
  </si>
  <si>
    <t>Хероја Милана Тепића 1</t>
  </si>
  <si>
    <t>Пастерова 2</t>
  </si>
  <si>
    <t>Булевар Патријарха Павла бр.26А, Нови Сад</t>
  </si>
  <si>
    <t xml:space="preserve">НАЗИВ ПАРТИЈЕ </t>
  </si>
  <si>
    <t>Институт за ортопедско - хируршке болести "Бањица"</t>
  </si>
  <si>
    <t>ПРИЛОГ 1 - СПИСАК ЗДРАВСТВЕНИХ УСТАНОВА ЗА КОЈЕ СЕ СПРОВОДИ ЈАВНА НАБАВКА 
СА ПОДАЦИМА О ОКВИРНОЈ КОЛИЧИНИ ПРИРОДНОГ ГАСА</t>
  </si>
  <si>
    <t>УКУПНО ЗА ПАРТИЈУ 1</t>
  </si>
  <si>
    <t>УКУПНО ЗА ПАРТИЈУ 2</t>
  </si>
  <si>
    <t>УКУПНО ЗА ПАРТИЈУ 3</t>
  </si>
  <si>
    <t>Природни гас за потребе здравствених установа са подручја Филијале Зрењанин</t>
  </si>
  <si>
    <t>УКУПНО ЗА ПАРТИЈУ 4</t>
  </si>
  <si>
    <t>Природни гас за потребе здравствених установа са подручја Филијале Кикинда</t>
  </si>
  <si>
    <t>УКУПНО ЗА ПАРТИЈУ 5</t>
  </si>
  <si>
    <t>Природни гас за потребе здравствених установа са подручја Филијале Панчево</t>
  </si>
  <si>
    <t>УКУПНО ЗА ПАРТИЈУ 6</t>
  </si>
  <si>
    <t>Природни гас за потребе здравствених установа са подручја Филијале Нови Сад</t>
  </si>
  <si>
    <t>УКУПНО ЗА ПАРТИЈУ 7</t>
  </si>
  <si>
    <t>Природни гас за потребе здравствених установа са подручја Филијале Шабац</t>
  </si>
  <si>
    <t>УКУПНО ЗА ПАРТИЈУ 8</t>
  </si>
  <si>
    <t>Природни гас за потребе здравствених установа са подручја Филијале Крагујевац</t>
  </si>
  <si>
    <t>УКУПНО ЗА ПАРТИЈУ 10</t>
  </si>
  <si>
    <t>УКУПНО ЗА ПАРТИЈУ 11</t>
  </si>
  <si>
    <t>УКУПНО ЗА ПАРТИЈУ 12</t>
  </si>
  <si>
    <t>Природни гас за потребе здравствених установа са подручја Филијале Смедерево</t>
  </si>
  <si>
    <t>Природни гас за потребе здравствених установа са подручја Филијале Јагодина</t>
  </si>
  <si>
    <t>Природни гас за потребе здравствених установа са подручја Филијале Чачак</t>
  </si>
  <si>
    <t>Природни гас за потребе здравствених установа са подручја Филијале Ниш</t>
  </si>
  <si>
    <t>Природни гас за потребе здравствених установа са подручја Филијале Београд</t>
  </si>
  <si>
    <t>НАЗИВ / ШИФРА МИ</t>
  </si>
  <si>
    <t>ОДС</t>
  </si>
  <si>
    <t>ЈП "Србијагас"</t>
  </si>
  <si>
    <t>ЈКП 2 ОКТОБАР</t>
  </si>
  <si>
    <t>0904-22763-3</t>
  </si>
  <si>
    <t>ДЗ“ЛЕДЕНАСТЕНА“, ДЗ"НИКОЛА ТЕСЛА",         ДЗ "ЦРВЕНА ЗВЕЗДА</t>
  </si>
  <si>
    <t>Yugorosgaz AD</t>
  </si>
  <si>
    <t>ЈП „Србијагас“ Нови Сад</t>
  </si>
  <si>
    <t>Дом здравља седиште,Иве Лоле Рибара 16 ЖИТИШТЕ</t>
  </si>
  <si>
    <t>Српска Црња  МИ 0533000Д</t>
  </si>
  <si>
    <t>Дом здравља Српска Црња ,П.А.Чарнојевића 15,Српска Црња</t>
  </si>
  <si>
    <t>Нови Бечеј    ТМ2-551</t>
  </si>
  <si>
    <t>Дом Здравља Нови Бечеј, Трг ослобођења 2</t>
  </si>
  <si>
    <t>Општа  Болница Зрењанин 1177</t>
  </si>
  <si>
    <t>ОТС ЈП СРБИЈАГАС/ОДС ЈКП ГРАДСКА ТОПЛАНА ЗРЕЊАНИН</t>
  </si>
  <si>
    <t>Ада, Јожеф Атиле 9 ТМ2-546</t>
  </si>
  <si>
    <t>ЈКП ''Стандард'' Ада</t>
  </si>
  <si>
    <t>Мол, ЈНА бр.52    ТМ2-547</t>
  </si>
  <si>
    <t>ЈКП ''7.Октобар'' Нови Кнежевац</t>
  </si>
  <si>
    <t>Општа пракса            ТМ2-538</t>
  </si>
  <si>
    <t>II-III реон Светосавска бр.53 Кикинда 1012530 D</t>
  </si>
  <si>
    <t>Николе Тесле бр.2, Банатска Топола  0970084D</t>
  </si>
  <si>
    <t>Г-1 Мокрин, Светог Саве бр.75    1110731D</t>
  </si>
  <si>
    <t>Б.В.Село, Српских ратника бб    1130603D</t>
  </si>
  <si>
    <t>Башаид, Војвођанска бр.67   0980402D</t>
  </si>
  <si>
    <t>I Руско Село, Братства јединства br.152   1150333D</t>
  </si>
  <si>
    <t>Велика бр.94 Сајан   0960071D</t>
  </si>
  <si>
    <t>Наково, Главна бр.59    1120094D</t>
  </si>
  <si>
    <t>Иђош, Карађорђева бр.20  0950148D</t>
  </si>
  <si>
    <t>Протетика, Генерала Драпшина бр.68 Кикинда  1016989D</t>
  </si>
  <si>
    <t>ATD G-I, Саве Текелије бр.10 Кикинда   1017492D</t>
  </si>
  <si>
    <t>Нови Козарци, Краља Петра I бр.117  1140335D</t>
  </si>
  <si>
    <t>Торњошки пут бр.27  ТМ2-545</t>
  </si>
  <si>
    <t>ЈП ''Елгас'' Сента</t>
  </si>
  <si>
    <t>Бошка Југовића бр.6  ТМ2-544</t>
  </si>
  <si>
    <t>Дом здравља Ковачица</t>
  </si>
  <si>
    <t>Штурова 42, Ковачица</t>
  </si>
  <si>
    <t>230314D Панчевачка бб, Банатски Брестовац</t>
  </si>
  <si>
    <t>240633D Вука Караџића 46 Бан Ново Село</t>
  </si>
  <si>
    <t>241687D Змај Јовина бб Јабука</t>
  </si>
  <si>
    <t>251061D Маршала Тита 46 Качарево</t>
  </si>
  <si>
    <t>242478D Ослобођења 90 Глогоњ</t>
  </si>
  <si>
    <t>261168D Светог Саве 88 Панчево</t>
  </si>
  <si>
    <t>268013D Спољностарчевачка 129 Панчево</t>
  </si>
  <si>
    <t>265125D Сремса бб Панчево</t>
  </si>
  <si>
    <t>Панчево, Милоша Обреновића 2-4</t>
  </si>
  <si>
    <t>22-2 22-3 Abraševićeva bb Vršac</t>
  </si>
  <si>
    <t>Општа болница Панчево 0264328Д</t>
  </si>
  <si>
    <t>Очна болница 0264327Д</t>
  </si>
  <si>
    <t>ЈП „КОВИН-ГАС“ КОВИН</t>
  </si>
  <si>
    <t xml:space="preserve">Сватоплукова  3 Бачки Петровац  ТМ2-655   </t>
  </si>
  <si>
    <t>Сватоплукова  3 Бачки Петровац  ТМ2-656</t>
  </si>
  <si>
    <t>Иве Лоле Рибара бб Маглић ТМ2-657</t>
  </si>
  <si>
    <t>МаршалаТита 56 Гложан  ТМ2-658</t>
  </si>
  <si>
    <t>Маршала Тита 91 Кулпин ТМ2-659</t>
  </si>
  <si>
    <t>ДЗ Черевић МИ ТМ2-628</t>
  </si>
  <si>
    <t>Дом здравља Србобран ТМ2-564</t>
  </si>
  <si>
    <t>Апотека Србобран ТМ2-565</t>
  </si>
  <si>
    <t>Амбуланта Турија ТМ2-567</t>
  </si>
  <si>
    <t>Апотека Турија ТМ2-566</t>
  </si>
  <si>
    <t>Амбуланта Бачки Јарак ТМ2-531</t>
  </si>
  <si>
    <t>Aмбуланта Сириг ТМ2-530</t>
  </si>
  <si>
    <t>ОТС ЈП СРБИЈАГАС / ОДС ЈП ГАС ТЕМЕРИН</t>
  </si>
  <si>
    <t>Дом здравља "Вељко Влаховић" Врбас, Петра Драпшина бб, ТМ2-636</t>
  </si>
  <si>
    <t>Дом здравља "Вељко Влаховић" Врбас, Виноградска бр.1 ТМ2-635</t>
  </si>
  <si>
    <t>Дом здравља "Вељко Влаховић" Врбас, Савино Село ТМ2-638</t>
  </si>
  <si>
    <t>Дом здравља "Вељко Влаховић" Врбас, Савино Село ТМ2-637</t>
  </si>
  <si>
    <t>Амбуланта Чавић, Улица Митрополита Михаила Јовановића, TM1-532</t>
  </si>
  <si>
    <t>Дом здравља „Др Миленко Марин“ Лозница</t>
  </si>
  <si>
    <t>Болничка 65, Лозница</t>
  </si>
  <si>
    <t>Лешница, 0002629</t>
  </si>
  <si>
    <t>Дом здравља"Свети Ђорђе" Топола</t>
  </si>
  <si>
    <t xml:space="preserve">ул. Булевар Вожда Карађорђа бр.67. 34310 Топола </t>
  </si>
  <si>
    <t>Здравствени центар Аранђеловац</t>
  </si>
  <si>
    <t>Краља Петра првог 62, Аранђеловац</t>
  </si>
  <si>
    <t>ДОМ ЗДРАВЉА ЛАПОВО,ИВЕ АНДРИЋА 9, ШИФРА:0502-00010-0</t>
  </si>
  <si>
    <t>Војислава Илића бб, Ниш</t>
  </si>
  <si>
    <t>Завод за хитну медицинску помоћ Ниш</t>
  </si>
  <si>
    <t>ОКВИРНА КОЛИЧИНА ПРИРОДНОГ ГАСА ЗА ПЕРИОД ОД 24 МЕСЕЦА ИЗРАЖЕНА У Sm3</t>
  </si>
  <si>
    <t>1.Термоминерално купатило                               ТМ1-509;2.Котларница  ТМ1-510;3.Кухиња – Меркур нови део  ТМ1-511,4. Кухиња – Меркур стари део ТМ1-512;5. Велнес центар ТМ1-513;6.Свети Ђорђе котларница ТМ1-514;7.Свети Ђорђе кухиња ТМ1-515;8.Хипербарична комора                                       ТМ1-516;9.Блатни блок                                                       ТМ1-517;10.Економат                                                             МИ: ТМ1-518.</t>
  </si>
  <si>
    <t>ОТС ТРАНСПОРТГАС СРБИЈА / ОДС ЈП СРБИЈАГАС</t>
  </si>
  <si>
    <t>Студеница КВ 242 Југ Богданова бб, Краљево 6</t>
  </si>
  <si>
    <t>ЈП СРБИЈАГАС НОВИ САД</t>
  </si>
  <si>
    <t>Дом здравља 309102</t>
  </si>
  <si>
    <t>ЈП Србијагас Нови Сад</t>
  </si>
  <si>
    <t>Дом Здравља,,др Милорад Михајловић"Ражањ JBKJS 02446</t>
  </si>
  <si>
    <t>ул. Милорада Михајловића бт. 5</t>
  </si>
  <si>
    <t>к1</t>
  </si>
  <si>
    <t>Ковид болница Расина Милоша Обилића бб Крушевац</t>
  </si>
  <si>
    <t xml:space="preserve">ДР ВАСА САВИЋ ЗРЕЊАНИН СПЕЦИЈАЛНА БОЛНИЦА ЗА ПЛУЋНЕ БОЛЕСТИ ПЕТЕФИЈЕВА 4 ЗРЕЊАНИН  7050-08680-0 </t>
  </si>
  <si>
    <t>ДЗ Зрењанин, Светосавска 31</t>
  </si>
  <si>
    <t xml:space="preserve"> Кањижа, Aмбуланта
Мале Пијаце
0858027Д</t>
  </si>
  <si>
    <t xml:space="preserve"> Кањижа, Светог Саве 3. 
3660774Д</t>
  </si>
  <si>
    <t>Кањижа, Амб. Трешњевац 3661819Д</t>
  </si>
  <si>
    <t>Амбуланта Хоргош, 3665238Д</t>
  </si>
  <si>
    <t>Кањижа, Карађорђева бр.53 нова зграда 3660954Д</t>
  </si>
  <si>
    <t>Кањижа, Амбуланта Адорјан, 3661736Д</t>
  </si>
  <si>
    <t>Амбуланта Мартонош,  36610970Д</t>
  </si>
  <si>
    <t>Кањижа, Амбуланта Тотово Село, 3662087Д</t>
  </si>
  <si>
    <t>Амбуланта Зимоњић, 3662305Д</t>
  </si>
  <si>
    <t>Кањижа, Карађорђева 53, Стара зграда, 3662312Д</t>
  </si>
  <si>
    <t>Кањижа, Амбуланта Велебит, 3662999Д</t>
  </si>
  <si>
    <t>ОТС ЈП Србијагас/ ОДС Србијагас</t>
  </si>
  <si>
    <t>Дом здравља Чока Сенћанска бр.3 шифра место испоруке: 01801025 ТМ2-542</t>
  </si>
  <si>
    <t>Дом здравља Чока Сенћанска бр.3 шифра место испоруке:   01801024 ТМ2-541</t>
  </si>
  <si>
    <t>Дом здравља Чока Сенћанска бр.3 шифра место испоруке: 01801023 ТМ2-540</t>
  </si>
  <si>
    <t xml:space="preserve"> Дом здравља Чока Сенћанска бр.3 шифра место испоруке: 01801026 ТМ2-543    </t>
  </si>
  <si>
    <t xml:space="preserve">Дом здравља Чока Сенћанска бр.3 шифра место испоруке:  01801022 ТМ2-539 </t>
  </si>
  <si>
    <t xml:space="preserve">   ЈКП Чока</t>
  </si>
  <si>
    <t xml:space="preserve"> 01330752 - кухиња</t>
  </si>
  <si>
    <t xml:space="preserve"> 01331370 - котларница</t>
  </si>
  <si>
    <t>ЈП Србијагас  Нови Сад</t>
  </si>
  <si>
    <t>IV реон Г-1, 1017258 D</t>
  </si>
  <si>
    <t>Општа болница Кикинда MI606</t>
  </si>
  <si>
    <t>ЈП "Србијагас" Нови Сад</t>
  </si>
  <si>
    <t>Школски диспанзер, 1011551D</t>
  </si>
  <si>
    <t>МОКРИН,1110733D</t>
  </si>
  <si>
    <t>МОКРИН,1110732D</t>
  </si>
  <si>
    <t>МОКРИН,1110734D</t>
  </si>
  <si>
    <t>Б.В.СЕЛО,1130603D</t>
  </si>
  <si>
    <t xml:space="preserve">РУСКО СЕЛО,1150338D </t>
  </si>
  <si>
    <t>РУСКО СЕЛО, 1150337D</t>
  </si>
  <si>
    <t xml:space="preserve">МЕДИЦИНА РАДА, 1012109D </t>
  </si>
  <si>
    <t>ATД,1017493D</t>
  </si>
  <si>
    <t>Назив Купца  Дом здравља Ковин     Шифра Купца 18443</t>
  </si>
  <si>
    <t>Здравствена станица Црепаја 0244078D</t>
  </si>
  <si>
    <t>ОТС ТРАНСПОРТГАС СРБИЈА / ОДС ЈП КОВИН-ГАС</t>
  </si>
  <si>
    <t>Дом здравља "1.октобар" Карађорђева број 13, Пландиште</t>
  </si>
  <si>
    <t>Карађорђева број 13, Пландиште, 50082</t>
  </si>
  <si>
    <t>Пландиште Амбуланта Велика Греда, М. Тита 80, 50083</t>
  </si>
  <si>
    <t>Пландиште Амбуланта Милетићево, Главна 40, 50338</t>
  </si>
  <si>
    <t>Пландиште Амбуланта Хајдучица, Јанка  Чмелника 19, 50085</t>
  </si>
  <si>
    <t xml:space="preserve"> Пландиште Амбуланта Маргита, вука Караџића 8, 50086</t>
  </si>
  <si>
    <t>Пландиште Амбуланта Велики Гај, Доситеја Обрадовића 39, 50088</t>
  </si>
  <si>
    <t>Пландиште Амбуланта Јерменовци, Маршала Тита 72, 50090</t>
  </si>
  <si>
    <t>Пландиште Амбуланта Барице, Маршала Тита 46, 50089</t>
  </si>
  <si>
    <t>Пландиште Амбуланта Банатски Соколац, Школска 17, 50458</t>
  </si>
  <si>
    <t>Абрашевићева бб, Вршац</t>
  </si>
  <si>
    <t xml:space="preserve"> 2. Димитрија Туцовића, Вршац  100002</t>
  </si>
  <si>
    <t>Жарка Зрењанина, Вршац, 100002</t>
  </si>
  <si>
    <t xml:space="preserve"> Гарнизон, Стевана Мокрањца бб, 100002 </t>
  </si>
  <si>
    <t>Михај Еминескуа 1, Ритишево, 100002</t>
  </si>
  <si>
    <t xml:space="preserve"> Светозара Милетића 3, Влајковац, 100002</t>
  </si>
  <si>
    <t>Избиште, 702752</t>
  </si>
  <si>
    <t>Уљма, Трг Ослобођења бб, 702752</t>
  </si>
  <si>
    <t>ЈКП Други октобар</t>
  </si>
  <si>
    <t>Специјална болница за психијатријске болести "Ковин"  шифра: ТМ2-629</t>
  </si>
  <si>
    <t>ТМ2-616
ТМ2-617
ТМ2-618
21-4</t>
  </si>
  <si>
    <t>ЈКП „Други октобар“ Вршац, Стевана Немање 26, 26300 Вршац</t>
  </si>
  <si>
    <t>Краља Петра 1 26/А, Бачка Планка, 900, ТМ2-619</t>
  </si>
  <si>
    <t>Војводе Живојина Мишића 185, Б.Паланка, ТМ2-620</t>
  </si>
  <si>
    <t>Трг ослобођења 10, Б.Паланка, ТМ2-622</t>
  </si>
  <si>
    <t>Словачка 37, Челарево, ТМ2-621</t>
  </si>
  <si>
    <t>Коче Поповића 2, Нештин, ТМ2-623</t>
  </si>
  <si>
    <t>Пеке Дапчевића 2, Визић, ТМ2-624</t>
  </si>
  <si>
    <t>ОТС ТРАНСПОРТГАС СРБИЈА  Д.О.О. / ОДС ЈП СРБИЈА ГАС / НОВИ САД ГАС Д.О.О.</t>
  </si>
  <si>
    <t>Србијагас</t>
  </si>
  <si>
    <t>Бачко Градиште 0851716D</t>
  </si>
  <si>
    <t>Бачко Петрово Село TM2-548</t>
  </si>
  <si>
    <t>Ново Село TM2-549</t>
  </si>
  <si>
    <t>Радичевић TM2-550</t>
  </si>
  <si>
    <t xml:space="preserve">ЗС  Жабаљ 1500351D        </t>
  </si>
  <si>
    <t xml:space="preserve">           ЗС Чуруг 0150472D</t>
  </si>
  <si>
    <t xml:space="preserve">ЗА Ђурђево 1510130D       </t>
  </si>
  <si>
    <t>ЗА Госпођинци 0749005D</t>
  </si>
  <si>
    <t>Амбуланта Надаљ ТМ2-567</t>
  </si>
  <si>
    <t xml:space="preserve">Краља Петра I 31, Бегеч - TM2-593 </t>
  </si>
  <si>
    <t>Школска 1, Будисава - TM2-589</t>
  </si>
  <si>
    <t xml:space="preserve"> Карађорђева 109, Буковац - TM2-605</t>
  </si>
  <si>
    <t xml:space="preserve"> Партизанска бб, Ченеј - TM2-600</t>
  </si>
  <si>
    <t xml:space="preserve"> Пролетерска 1, Футог - TM2-591</t>
  </si>
  <si>
    <t>Краља Петра I 8, Каћ - TM2-598</t>
  </si>
  <si>
    <t>Словачка 49, Кисач - TM2-592</t>
  </si>
  <si>
    <t>Светозара Милетића 15а, Ковиљ - TM2-599</t>
  </si>
  <si>
    <t xml:space="preserve"> Змај Јовина 12, Лединци - TM2-594</t>
  </si>
  <si>
    <t xml:space="preserve">  Антона Чехова 13А, Нови Сад - TM2-603</t>
  </si>
  <si>
    <t>Југ Богданова 4, Нови Сад - TM2-601</t>
  </si>
  <si>
    <t>Сентандрејски пут 106, Нови Сад - TM2-590</t>
  </si>
  <si>
    <t>Вршачка 28, Нови Сад - TM2-606</t>
  </si>
  <si>
    <t>Јоже Влаховића 8-9, Петроварадин - TM2-596</t>
  </si>
  <si>
    <t>Ослобођења 22, Руменка - TM2-597</t>
  </si>
  <si>
    <t>Војводе Путника 5, Сремска Каменица - TM2-588</t>
  </si>
  <si>
    <t>Железничка станица бб, Сремски Карловци- TM2-604</t>
  </si>
  <si>
    <t>Војводе Путника 4, Степановићево - TM2-602</t>
  </si>
  <si>
    <t xml:space="preserve"> Улица VIII, Шангај 4 - TM2-610</t>
  </si>
  <si>
    <t>Краља Александра 67, Ветерник - TM2-595</t>
  </si>
  <si>
    <t>Смедеревска 2, Адице, Ветерник - TM2-</t>
  </si>
  <si>
    <t>ОТС ЈП СРБИЈАГАС / ОДС ДП НОВИ САД-ГАС</t>
  </si>
  <si>
    <t xml:space="preserve"> ИНСТИТУТ
 СРЕМСКА КАМЕНИЦА                       1496</t>
  </si>
  <si>
    <t>Мајевичка бб, Нови Сад, ТМ2-634</t>
  </si>
  <si>
    <t>Ковид болница Мишелук, 1546</t>
  </si>
  <si>
    <t>Саве Ђисалова 9, Нови Сад - TM2-633</t>
  </si>
  <si>
    <t>Партизанска 125, Каћ - TM2-631</t>
  </si>
  <si>
    <t xml:space="preserve">Јана Колара 5, Кисач  -TM2-632 </t>
  </si>
  <si>
    <t>ОТС ЈП СРБИЈАГАС / ОДС ЈП ВРБАС ГАС</t>
  </si>
  <si>
    <t>Општа болница Шабац, 113008</t>
  </si>
  <si>
    <t>ЈП Србијагас Нови Сад (ОДС „Лозница-гас“ д.о.о.)</t>
  </si>
  <si>
    <t xml:space="preserve"> Огранак Бресница, Чегарска бб, Крагујевац шифра МИ 0303-21372-2  </t>
  </si>
  <si>
    <t xml:space="preserve">                              Здравствена станица бр.3, Ул.Цара Душана бр.16 Крагујевац, шифра МИ 0303-14987-7</t>
  </si>
  <si>
    <t>УКЦ КРАГУЈЕВАЦ 0301-28330-0</t>
  </si>
  <si>
    <t>0401-00250-0</t>
  </si>
  <si>
    <t>ОТС ТРАНСПОРТГАС СРБИЈА / ОДГ ЈП СРБИЈАГАС</t>
  </si>
  <si>
    <t>Топола</t>
  </si>
  <si>
    <t xml:space="preserve">Застава завод за здравствену заштиту радника </t>
  </si>
  <si>
    <t>Застава Завод за здравствену заштиту радника д.о.о  Др. Михајло Мика Марковић 1              0309-00402-2</t>
  </si>
  <si>
    <t>ЈП Србија Гас     Нови Сад</t>
  </si>
  <si>
    <t>Дом здравља-Дечији, школски диспанзер и Апотека ЦМ Паланка 0701-23003-3</t>
  </si>
  <si>
    <t>4. јули 4, Марковац, 1703-00035-5</t>
  </si>
  <si>
    <t>ОТС ТРАНСПОРТГАС СРБИЈА/ОДС ЈПО СРБИЈАГАС</t>
  </si>
  <si>
    <t>Вука Караџића 147, Белика Плана</t>
  </si>
  <si>
    <t xml:space="preserve">       Милоша Великог 110, Велика Плана</t>
  </si>
  <si>
    <t>ДЗ и Хитне помоћи Сме Планка 0701-23002-2</t>
  </si>
  <si>
    <t>ЈП СРБИЈА ГАС НОВИ САД</t>
  </si>
  <si>
    <t>ОПШТА БОЛНИЦА ЋУПРИЈА, М.И. БР. 146</t>
  </si>
  <si>
    <t>ОПШТА БОЛНИЦА ЈАГОДИНА- 0201-04191-1</t>
  </si>
  <si>
    <t>ОПШТА БОЛНИЦА ПАРАЋИН 305282</t>
  </si>
  <si>
    <t>ЈП ''СРБИЈАГАС'' Нови Сад</t>
  </si>
  <si>
    <t>Општа болница Горњи Милановац
0904-22747-7</t>
  </si>
  <si>
    <t>ОТС ТРАНСПОРГАС СРБИЈА / ОДС ЈП СРБИЈАГАС</t>
  </si>
  <si>
    <t>ми Болница Чачак Шифра МИ 214</t>
  </si>
  <si>
    <t>ОТС ЈП СРБИЈАГАС/ОДС ЈП СРБИЈАГАС</t>
  </si>
  <si>
    <t xml:space="preserve"> Мутапова бб  Чачак                         0801-00071-1</t>
  </si>
  <si>
    <t>Веселина Миликића бр. 9 Чачак  0801-22328-8;</t>
  </si>
  <si>
    <t>Јове Илиће 150, Београд                                       0117-20790-0</t>
  </si>
  <si>
    <t>Булевар ЈНА 86а                                1501287</t>
  </si>
  <si>
    <t xml:space="preserve"> Бео Гас д.о.о.                     Омладинских бригада 88-90,                      Нови Београд</t>
  </si>
  <si>
    <t>Дом здравља Сурчин, Браће Пухаловић 12, Сурчин-шифра-305659</t>
  </si>
  <si>
    <t>Краљице Марије 15, Младеновац</t>
  </si>
  <si>
    <t>MI Амбуланта Међулужје, Младеновац, MI TM 521</t>
  </si>
  <si>
    <t>ЈП "Србијагас" и ЈКП Београдске електране</t>
  </si>
  <si>
    <t xml:space="preserve"> Кнез Данилова 16, ЗС Карабурма 309121</t>
  </si>
  <si>
    <t xml:space="preserve"> Пана Ђукића 7, 309121</t>
  </si>
  <si>
    <t>Дом здравља Сопот                    0104-20151-1</t>
  </si>
  <si>
    <t>ОТС Транспорт гас Србија/ОДС ЈП Србијагас</t>
  </si>
  <si>
    <t>Умка, Илије Бабић бр. 9, TM1-536</t>
  </si>
  <si>
    <t>Сремчица, Београдска бр. 150, TM1-536</t>
  </si>
  <si>
    <t>Ул. Михаила Аврамовића бр. 28, Београд                                       0115-01308-8</t>
  </si>
  <si>
    <t>ОДС ЈП "Србијагас"</t>
  </si>
  <si>
    <t>КБЦ "Др Драгиша Мишовић-Дедиње",                                  0115-00935-5</t>
  </si>
  <si>
    <t>МИ 359</t>
  </si>
  <si>
    <t xml:space="preserve">ЈП "Србијагас" </t>
  </si>
  <si>
    <t>Сокобањска 17, Београд</t>
  </si>
  <si>
    <t>Краља Петра 1  335</t>
  </si>
  <si>
    <t>Институт за рехабилитацију</t>
  </si>
  <si>
    <t>Дом здравља "Др Добривоје Гер. Поповић", Александровац</t>
  </si>
  <si>
    <t>Природни гас за потребе здравствених установа са подручја Филијале Краљево и Филијале Крушевац</t>
  </si>
  <si>
    <t>у плану је прикључење на мапу гасовода</t>
  </si>
  <si>
    <t>Амбуланта Кумане          3103 ТМ2-554</t>
  </si>
  <si>
    <t>Амбуланта Кумане       3104 ТМ2-552</t>
  </si>
  <si>
    <t>Амбуланта Н.Милошево   0910747Д</t>
  </si>
  <si>
    <t>Амбуланта Бочар    0920402Д</t>
  </si>
  <si>
    <t>Амбуланта Кумане               Д 3105 ТМ2-553</t>
  </si>
  <si>
    <t>Амбуланта Нова Црња   МИ 0533096Д</t>
  </si>
  <si>
    <t>Амбуланта Радојево       МИ 0532829Д</t>
  </si>
  <si>
    <t>Амбуланта Радојево       МИ 0532830Д</t>
  </si>
  <si>
    <t>Амбуланта Војвода Степа  МИ 0532033Д</t>
  </si>
  <si>
    <t>Амбуланта Алексадрово    МИ 0530378Д</t>
  </si>
  <si>
    <t>Амбуланта Српски Итебеј Милоша Црњанског бб С.Итебеј 1700167D</t>
  </si>
  <si>
    <t>Амбуланта Међа Првомајска бб Међа    1700143D</t>
  </si>
  <si>
    <t>Амбуланта Торак М. Тита 2 Торак    1700097D</t>
  </si>
  <si>
    <t>Амбуланта Равни Тополовац Светог Василија Острошког 39 Р.Тополовац  в1700087D</t>
  </si>
  <si>
    <t>Амбуланта Честерег М. Тита 47 Честерег 1700053D</t>
  </si>
  <si>
    <t>Амбуланта Банатски двор Железничка 9 Бнатски Двор  1700042D</t>
  </si>
  <si>
    <t>Амбуланта Торда П. Шандора 88 Торда   0644202D</t>
  </si>
  <si>
    <t>Дом здравља седиште,Иве Лоле Рибара 16 ЖИТИШТЕ   1700013D</t>
  </si>
  <si>
    <t>Амбуланта Банатско Карађорђево Солунских добровољаца  Б.Карађорђево 1700074D</t>
  </si>
  <si>
    <t>Партизански пут бб, Сечањ</t>
  </si>
  <si>
    <t>Дом здравља Б.Дубица   0640058Д</t>
  </si>
  <si>
    <t>Дом здравља Бока   0640487Д</t>
  </si>
  <si>
    <t>Дом здравља Јарковац   0640913Д</t>
  </si>
  <si>
    <t>Дом здравља Јаша Томић  0641668Д</t>
  </si>
  <si>
    <t>Дом здравља Конак   0641790Д</t>
  </si>
  <si>
    <t>Дом здрављаа Крајишник   0642270Д</t>
  </si>
  <si>
    <t>Дом здравља Неузина   0642746Д</t>
  </si>
  <si>
    <t>Дом здравља Шурјан   0643524Д</t>
  </si>
  <si>
    <t>Дом здравља Сутјеска   0643906Д</t>
  </si>
  <si>
    <t>Дом здравља Сутјеска   0643907Д</t>
  </si>
  <si>
    <t>Лукићево Бирчанинова 44а    7058-00049-9</t>
  </si>
  <si>
    <t>Меленци, Српских владара 64, 7059-00622-2</t>
  </si>
  <si>
    <t>ДЗ Зрењанин, Светосавска 31,  7050-11208-8</t>
  </si>
  <si>
    <t>Б. Деспотовац, Трг Д.Ћубића 17, 7052-00387-7</t>
  </si>
  <si>
    <t>Зрењанин, Цара Душана 107, 7050-02232-2</t>
  </si>
  <si>
    <t>Зрењанин, Емила Гаврила 25,  7050-02994-4</t>
  </si>
  <si>
    <t>Зрењанин, Гундулићева 19,  7050-04108-8</t>
  </si>
  <si>
    <t>Зрењанин, К. Абрашевића бб, 7050-05614-4</t>
  </si>
  <si>
    <t>Зрењанин, Томићева бб,  7050-08998-8</t>
  </si>
  <si>
    <t>Зрењанин, Ревес Антала бб,  7050-09823-3</t>
  </si>
  <si>
    <t>Зрењанин, П.Павла 46ц,  7050-13265-5</t>
  </si>
  <si>
    <t>Зрењанин, П.Павла 46ц,  7050-13239-9</t>
  </si>
  <si>
    <t>Арадац, Трг Братства бб, 7051-00387-7</t>
  </si>
  <si>
    <t>Ботош, Тозе Марковића бб, 7053-00152-2</t>
  </si>
  <si>
    <t>Елемир, Лењинова 20, 7054-00398-8</t>
  </si>
  <si>
    <t>Ечка, Маршала Тита 65,  7055-00484-4</t>
  </si>
  <si>
    <t>Клек, Васе Мишкина бб, 7056-00556-6</t>
  </si>
  <si>
    <t>Стајићево, Тозе Марковића бб, 7061-00322-2</t>
  </si>
  <si>
    <t>Зрењанин, Топличина,  7050-11619-9</t>
  </si>
  <si>
    <t>Златица, Главна 31  7057-00256-6</t>
  </si>
  <si>
    <t>Mихајлово, Киш Ференца 92, 7060-00048-8</t>
  </si>
  <si>
    <t>Лазарево, Ж.Зрењанина бб 7057-00835-5</t>
  </si>
  <si>
    <t>Диспанзер за децу,  ТМ2-534</t>
  </si>
  <si>
    <t>Интерно одељење   ТМ2-537</t>
  </si>
  <si>
    <t>Медицина рада G-I Ивана Јакшића бб, Кикинда  1012108D</t>
  </si>
  <si>
    <t>АМБУЛАНТА БАНАТСКИ КАРЛОВАЦ, Кнеза Милоша 182, 0211343D</t>
  </si>
  <si>
    <t>АМБУЛАНТА АЛИБУНАР, Трг слободе 8, 0220140D</t>
  </si>
  <si>
    <t>АМБУЛАНТА АЛИБУНАР-ХИТНА, Трг слободе 8,  0220141D</t>
  </si>
  <si>
    <t>АМБУЛАНТА ЛОКВЕ, трг ослобођења 4,  0232573D</t>
  </si>
  <si>
    <t>АМБУЛАНТА ЈАНОШИК, М. Тита 11, 0234278D</t>
  </si>
  <si>
    <t>АМБУЛАНТА НИКОЛИНЦИ, Главна бб, 0291079D</t>
  </si>
  <si>
    <t>АМБУЛАНТА ИЛАНЏА, М. Црњанског 180, 0294045D</t>
  </si>
  <si>
    <t>АМБУЛАНТА ВЛАДИМИРОВАЦтрг ослобођења 15, 0292118D</t>
  </si>
  <si>
    <t>АМБУЛАНТА СЕЛЕУШ, М Тита бб,  0293001D</t>
  </si>
  <si>
    <t>АМБУЛАНТА НОВИ КОЗЈАК, Светог Саве 34, 0295031D</t>
  </si>
  <si>
    <t>АМБУЛАНТА ДОБРИЦА,Ж. Зрењанина 38, 0296043D</t>
  </si>
  <si>
    <t>АПОТЕКА ДОБРИЦА, Светог Саве 69, 0296044D</t>
  </si>
  <si>
    <t>ОТС ЈП "СРБИЈАГАС"/ОДС ЈП "СРБИЈАГАС"</t>
  </si>
  <si>
    <t>Амбуланта Шајкаш - Шајкаш Николе Тесле бб  0440707D</t>
  </si>
  <si>
    <t>Др Михајло Мика Марковић, бр. 1</t>
  </si>
  <si>
    <t>Др Милана Мирковића бр. 6, Александровац</t>
  </si>
  <si>
    <t xml:space="preserve">  Милоша Великог 110, 1717-00185-5</t>
  </si>
  <si>
    <t>МИ 0701-230000-0 Смедеревска Паланка</t>
  </si>
  <si>
    <t xml:space="preserve"> МИ 0701-23004-4 Смедеревска Паланка</t>
  </si>
  <si>
    <t>Дом здравља "Др Милорад Михајловић" Ражањ</t>
  </si>
  <si>
    <t>ЗС Раља Бате Мирковића 12, 0109-21086-6</t>
  </si>
  <si>
    <t xml:space="preserve"> ЗА Дучина Љубомира Ивковића Шуце 90/2, 0131-21013-3</t>
  </si>
  <si>
    <t>Дом здравља "Др Симо Милошевић", Чукарица</t>
  </si>
  <si>
    <t>Унверзотетски клинички центар Србије</t>
  </si>
  <si>
    <t>УКУПНО ЗА ПАРТИЈУ 9</t>
  </si>
  <si>
    <t>ОКВИРНА КОЛИЧИНА ПРИРОДНОГ ГАСА ЗА ПЕРИОД ОД 24 МЕСЕЦА ИЗРАЖЕНА У kwh</t>
  </si>
  <si>
    <t>Институт за кардиоваскурарне болести "Дедиње"</t>
  </si>
  <si>
    <t>230-036</t>
  </si>
  <si>
    <t>Дом здравља Сурчин</t>
  </si>
  <si>
    <t>Браће Пухаловић 12, Сурчин</t>
  </si>
  <si>
    <t>Здравствени центар Лозница</t>
  </si>
  <si>
    <t>Лозница, ул. Болничка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</si>
</sst>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81A]General"/>
    <numFmt numFmtId="165" formatCode="#,##0.00\ [$Din-81A];[Red]\-#,##0.00\ [$Din-81A]"/>
    <numFmt numFmtId="166" formatCode="#,##0.00\ [$Din];[Red]\-#,##0.00\ [$Din]"/>
    <numFmt numFmtId="167" formatCode="[$-241A]#,##0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  <charset val="238"/>
    </font>
    <font>
      <sz val="9"/>
      <color theme="1"/>
      <name val="Arial"/>
      <family val="2"/>
    </font>
    <font>
      <sz val="11"/>
      <color rgb="FF000000"/>
      <name val="Calibri"/>
      <family val="2"/>
      <charset val="1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1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666699"/>
      <name val="Calibri"/>
      <family val="2"/>
      <charset val="1"/>
    </font>
    <font>
      <b/>
      <sz val="13"/>
      <color rgb="FF666699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1"/>
      <color rgb="FF666699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i/>
      <u/>
      <sz val="11"/>
      <color rgb="FF000000"/>
      <name val="Arial"/>
      <family val="2"/>
      <charset val="1"/>
    </font>
    <font>
      <b/>
      <sz val="18"/>
      <color rgb="FF666699"/>
      <name val="Calibri Light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9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/>
      <top/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0" fontId="3" fillId="0" borderId="0"/>
    <xf numFmtId="0" fontId="4" fillId="0" borderId="0"/>
    <xf numFmtId="0" fontId="3" fillId="0" borderId="0"/>
    <xf numFmtId="164" fontId="3" fillId="0" borderId="0"/>
    <xf numFmtId="0" fontId="4" fillId="0" borderId="0"/>
    <xf numFmtId="0" fontId="4" fillId="0" borderId="0"/>
    <xf numFmtId="0" fontId="12" fillId="0" borderId="0"/>
    <xf numFmtId="0" fontId="15" fillId="0" borderId="0"/>
    <xf numFmtId="0" fontId="22" fillId="0" borderId="0" applyNumberFormat="0" applyFill="0" applyBorder="0" applyAlignment="0" applyProtection="0"/>
    <xf numFmtId="0" fontId="23" fillId="0" borderId="0"/>
    <xf numFmtId="0" fontId="12" fillId="4" borderId="0"/>
    <xf numFmtId="0" fontId="12" fillId="5" borderId="0"/>
    <xf numFmtId="0" fontId="12" fillId="6" borderId="0"/>
    <xf numFmtId="0" fontId="12" fillId="7" borderId="0"/>
    <xf numFmtId="0" fontId="12" fillId="8" borderId="0"/>
    <xf numFmtId="0" fontId="12" fillId="9" borderId="0"/>
    <xf numFmtId="0" fontId="12" fillId="10" borderId="0"/>
    <xf numFmtId="0" fontId="12" fillId="5" borderId="0"/>
    <xf numFmtId="0" fontId="12" fillId="11" borderId="0"/>
    <xf numFmtId="0" fontId="12" fillId="12" borderId="0"/>
    <xf numFmtId="0" fontId="12" fillId="10" borderId="0"/>
    <xf numFmtId="0" fontId="12" fillId="12" borderId="0"/>
    <xf numFmtId="0" fontId="24" fillId="10" borderId="0"/>
    <xf numFmtId="0" fontId="24" fillId="5" borderId="0"/>
    <xf numFmtId="0" fontId="24" fillId="11" borderId="0"/>
    <xf numFmtId="0" fontId="24" fillId="12" borderId="0"/>
    <xf numFmtId="0" fontId="24" fillId="13" borderId="0"/>
    <xf numFmtId="0" fontId="24" fillId="14" borderId="0"/>
    <xf numFmtId="0" fontId="24" fillId="13" borderId="0"/>
    <xf numFmtId="0" fontId="24" fillId="15" borderId="0"/>
    <xf numFmtId="0" fontId="24" fillId="16" borderId="0"/>
    <xf numFmtId="0" fontId="24" fillId="17" borderId="0"/>
    <xf numFmtId="0" fontId="24" fillId="18" borderId="0"/>
    <xf numFmtId="0" fontId="24" fillId="14" borderId="0"/>
    <xf numFmtId="0" fontId="25" fillId="19" borderId="0"/>
    <xf numFmtId="0" fontId="26" fillId="11" borderId="19"/>
    <xf numFmtId="0" fontId="27" fillId="16" borderId="20"/>
    <xf numFmtId="0" fontId="28" fillId="0" borderId="0"/>
    <xf numFmtId="0" fontId="29" fillId="9" borderId="0"/>
    <xf numFmtId="0" fontId="30" fillId="0" borderId="21"/>
    <xf numFmtId="0" fontId="31" fillId="0" borderId="22"/>
    <xf numFmtId="0" fontId="32" fillId="0" borderId="0">
      <alignment horizontal="center"/>
    </xf>
    <xf numFmtId="0" fontId="33" fillId="0" borderId="23"/>
    <xf numFmtId="0" fontId="33" fillId="0" borderId="0"/>
    <xf numFmtId="0" fontId="34" fillId="0" borderId="0">
      <alignment horizontal="center"/>
    </xf>
    <xf numFmtId="0" fontId="32" fillId="0" borderId="0">
      <alignment horizontal="center" textRotation="90"/>
    </xf>
    <xf numFmtId="0" fontId="34" fillId="0" borderId="0">
      <alignment horizontal="center" textRotation="90"/>
    </xf>
    <xf numFmtId="0" fontId="35" fillId="5" borderId="19"/>
    <xf numFmtId="0" fontId="36" fillId="0" borderId="24"/>
    <xf numFmtId="0" fontId="37" fillId="12" borderId="0"/>
    <xf numFmtId="0" fontId="12" fillId="0" borderId="0"/>
    <xf numFmtId="0" fontId="23" fillId="0" borderId="0"/>
    <xf numFmtId="0" fontId="23" fillId="0" borderId="0"/>
    <xf numFmtId="0" fontId="38" fillId="0" borderId="0"/>
    <xf numFmtId="0" fontId="12" fillId="7" borderId="25"/>
    <xf numFmtId="0" fontId="39" fillId="11" borderId="26"/>
    <xf numFmtId="0" fontId="40" fillId="0" borderId="0"/>
    <xf numFmtId="0" fontId="41" fillId="0" borderId="0"/>
    <xf numFmtId="165" fontId="40" fillId="0" borderId="0"/>
    <xf numFmtId="166" fontId="41" fillId="0" borderId="0"/>
    <xf numFmtId="0" fontId="42" fillId="0" borderId="0"/>
    <xf numFmtId="0" fontId="43" fillId="0" borderId="27"/>
    <xf numFmtId="0" fontId="44" fillId="0" borderId="0"/>
    <xf numFmtId="0" fontId="12" fillId="0" borderId="0"/>
    <xf numFmtId="43" fontId="46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3" fontId="8" fillId="0" borderId="28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 vertical="center" wrapText="1"/>
    </xf>
    <xf numFmtId="3" fontId="1" fillId="0" borderId="3" xfId="1" applyNumberFormat="1" applyFont="1" applyBorder="1" applyAlignment="1">
      <alignment horizontal="center" vertical="center" wrapText="1"/>
    </xf>
    <xf numFmtId="3" fontId="1" fillId="0" borderId="4" xfId="1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3" fontId="1" fillId="0" borderId="15" xfId="1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1" fillId="0" borderId="5" xfId="1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8" fillId="0" borderId="3" xfId="1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3" fontId="1" fillId="0" borderId="13" xfId="8" applyNumberFormat="1" applyFont="1" applyBorder="1" applyAlignment="1">
      <alignment horizontal="center" vertical="center" wrapText="1"/>
    </xf>
    <xf numFmtId="3" fontId="1" fillId="0" borderId="34" xfId="8" applyNumberFormat="1" applyFont="1" applyBorder="1" applyAlignment="1">
      <alignment horizontal="center" vertical="center" wrapText="1"/>
    </xf>
    <xf numFmtId="3" fontId="6" fillId="0" borderId="34" xfId="8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3" fontId="1" fillId="0" borderId="35" xfId="8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 wrapText="1"/>
    </xf>
    <xf numFmtId="3" fontId="21" fillId="0" borderId="1" xfId="1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8" fillId="0" borderId="36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7" fillId="0" borderId="36" xfId="0" applyFont="1" applyBorder="1" applyAlignment="1">
      <alignment wrapText="1"/>
    </xf>
    <xf numFmtId="0" fontId="8" fillId="0" borderId="1" xfId="1" applyFont="1" applyBorder="1" applyAlignment="1">
      <alignment horizontal="center" vertical="center" wrapText="1"/>
    </xf>
    <xf numFmtId="3" fontId="8" fillId="0" borderId="36" xfId="1" applyNumberFormat="1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 wrapText="1"/>
    </xf>
    <xf numFmtId="3" fontId="8" fillId="0" borderId="1" xfId="8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6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3" fontId="8" fillId="0" borderId="36" xfId="9" applyNumberFormat="1" applyFont="1" applyFill="1" applyBorder="1" applyAlignment="1">
      <alignment horizontal="center" vertical="center" wrapText="1"/>
    </xf>
    <xf numFmtId="3" fontId="18" fillId="0" borderId="1" xfId="1" applyNumberFormat="1" applyFont="1" applyBorder="1" applyAlignment="1">
      <alignment horizontal="center" vertical="center" wrapText="1"/>
    </xf>
    <xf numFmtId="3" fontId="1" fillId="0" borderId="37" xfId="9" applyNumberFormat="1" applyFont="1" applyFill="1" applyBorder="1" applyAlignment="1">
      <alignment horizontal="center" vertical="center" wrapText="1"/>
    </xf>
    <xf numFmtId="3" fontId="1" fillId="0" borderId="39" xfId="8" applyNumberFormat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" fillId="0" borderId="18" xfId="8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" fillId="0" borderId="1" xfId="8" applyFont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3" fontId="2" fillId="20" borderId="1" xfId="0" applyNumberFormat="1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/>
    </xf>
    <xf numFmtId="3" fontId="8" fillId="20" borderId="36" xfId="1" applyNumberFormat="1" applyFont="1" applyFill="1" applyBorder="1" applyAlignment="1">
      <alignment horizontal="center" vertical="center" wrapText="1"/>
    </xf>
    <xf numFmtId="0" fontId="9" fillId="20" borderId="6" xfId="0" applyFont="1" applyFill="1" applyBorder="1" applyAlignment="1">
      <alignment horizontal="center" vertical="center" wrapText="1"/>
    </xf>
    <xf numFmtId="0" fontId="9" fillId="20" borderId="6" xfId="0" applyFont="1" applyFill="1" applyBorder="1" applyAlignment="1">
      <alignment vertical="center" wrapText="1"/>
    </xf>
    <xf numFmtId="49" fontId="9" fillId="20" borderId="1" xfId="0" applyNumberFormat="1" applyFont="1" applyFill="1" applyBorder="1" applyAlignment="1">
      <alignment horizontal="center" vertical="center" wrapText="1"/>
    </xf>
    <xf numFmtId="0" fontId="10" fillId="20" borderId="1" xfId="0" applyFont="1" applyFill="1" applyBorder="1" applyAlignment="1">
      <alignment horizontal="center" vertical="center" wrapText="1"/>
    </xf>
    <xf numFmtId="49" fontId="9" fillId="20" borderId="1" xfId="0" applyNumberFormat="1" applyFont="1" applyFill="1" applyBorder="1" applyAlignment="1">
      <alignment horizontal="center" vertical="center"/>
    </xf>
    <xf numFmtId="0" fontId="1" fillId="20" borderId="1" xfId="1" applyFont="1" applyFill="1" applyBorder="1" applyAlignment="1">
      <alignment horizontal="center" vertical="center" wrapText="1"/>
    </xf>
    <xf numFmtId="0" fontId="1" fillId="20" borderId="36" xfId="1" applyFont="1" applyFill="1" applyBorder="1" applyAlignment="1">
      <alignment horizontal="center" vertical="center" wrapText="1"/>
    </xf>
    <xf numFmtId="0" fontId="1" fillId="20" borderId="1" xfId="2" applyFont="1" applyFill="1" applyBorder="1" applyAlignment="1">
      <alignment horizontal="center" vertical="center" wrapText="1"/>
    </xf>
    <xf numFmtId="0" fontId="11" fillId="20" borderId="4" xfId="0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 vertical="center" wrapText="1"/>
    </xf>
    <xf numFmtId="3" fontId="8" fillId="20" borderId="28" xfId="65" applyNumberFormat="1" applyFont="1" applyFill="1" applyBorder="1" applyAlignment="1">
      <alignment horizontal="center" vertical="center" wrapText="1"/>
    </xf>
    <xf numFmtId="0" fontId="21" fillId="20" borderId="1" xfId="9" applyFont="1" applyFill="1" applyBorder="1" applyAlignment="1">
      <alignment horizontal="center" vertical="center" wrapText="1"/>
    </xf>
    <xf numFmtId="3" fontId="2" fillId="20" borderId="40" xfId="0" applyNumberFormat="1" applyFont="1" applyFill="1" applyBorder="1" applyAlignment="1">
      <alignment horizontal="center" vertical="center" wrapText="1"/>
    </xf>
    <xf numFmtId="3" fontId="8" fillId="20" borderId="28" xfId="1" applyNumberFormat="1" applyFont="1" applyFill="1" applyBorder="1" applyAlignment="1">
      <alignment horizontal="center" vertical="center" wrapText="1"/>
    </xf>
    <xf numFmtId="3" fontId="1" fillId="20" borderId="28" xfId="1" applyNumberFormat="1" applyFont="1" applyFill="1" applyBorder="1" applyAlignment="1">
      <alignment vertical="center" wrapText="1"/>
    </xf>
    <xf numFmtId="0" fontId="6" fillId="20" borderId="28" xfId="0" applyFont="1" applyFill="1" applyBorder="1" applyAlignment="1">
      <alignment horizontal="center" vertical="center" wrapText="1"/>
    </xf>
    <xf numFmtId="3" fontId="5" fillId="20" borderId="40" xfId="0" applyNumberFormat="1" applyFont="1" applyFill="1" applyBorder="1" applyAlignment="1">
      <alignment horizontal="center" vertical="center" wrapText="1"/>
    </xf>
    <xf numFmtId="3" fontId="11" fillId="20" borderId="28" xfId="65" applyNumberFormat="1" applyFont="1" applyFill="1" applyBorder="1" applyAlignment="1">
      <alignment horizontal="center" vertical="center" wrapText="1"/>
    </xf>
    <xf numFmtId="3" fontId="6" fillId="20" borderId="28" xfId="65" applyNumberFormat="1" applyFont="1" applyFill="1" applyBorder="1" applyAlignment="1">
      <alignment horizontal="center" vertical="center" wrapText="1"/>
    </xf>
    <xf numFmtId="3" fontId="11" fillId="20" borderId="28" xfId="17" applyNumberFormat="1" applyFont="1" applyFill="1" applyBorder="1" applyAlignment="1">
      <alignment horizontal="center" vertical="center" wrapText="1"/>
    </xf>
    <xf numFmtId="3" fontId="6" fillId="20" borderId="28" xfId="17" applyNumberFormat="1" applyFont="1" applyFill="1" applyBorder="1" applyAlignment="1">
      <alignment horizontal="center" vertical="center" wrapText="1"/>
    </xf>
    <xf numFmtId="0" fontId="1" fillId="20" borderId="28" xfId="0" applyFont="1" applyFill="1" applyBorder="1" applyAlignment="1">
      <alignment horizontal="center" vertical="center" wrapText="1"/>
    </xf>
    <xf numFmtId="3" fontId="2" fillId="20" borderId="28" xfId="0" applyNumberFormat="1" applyFont="1" applyFill="1" applyBorder="1" applyAlignment="1">
      <alignment horizontal="center" vertical="center" wrapText="1"/>
    </xf>
    <xf numFmtId="167" fontId="9" fillId="20" borderId="10" xfId="8" applyNumberFormat="1" applyFont="1" applyFill="1" applyBorder="1" applyAlignment="1">
      <alignment horizontal="center" vertical="center" wrapText="1"/>
    </xf>
    <xf numFmtId="167" fontId="45" fillId="20" borderId="10" xfId="8" applyNumberFormat="1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3" fontId="2" fillId="20" borderId="28" xfId="1" applyNumberFormat="1" applyFont="1" applyFill="1" applyBorder="1" applyAlignment="1">
      <alignment vertical="center" wrapText="1"/>
    </xf>
    <xf numFmtId="3" fontId="2" fillId="20" borderId="28" xfId="1" applyNumberFormat="1" applyFont="1" applyFill="1" applyBorder="1" applyAlignment="1">
      <alignment horizontal="center" vertical="center" wrapText="1"/>
    </xf>
    <xf numFmtId="0" fontId="9" fillId="20" borderId="4" xfId="0" applyFont="1" applyFill="1" applyBorder="1" applyAlignment="1">
      <alignment horizontal="center" vertical="center"/>
    </xf>
    <xf numFmtId="3" fontId="2" fillId="20" borderId="41" xfId="0" applyNumberFormat="1" applyFont="1" applyFill="1" applyBorder="1" applyAlignment="1">
      <alignment horizontal="center" vertical="center" wrapText="1"/>
    </xf>
    <xf numFmtId="3" fontId="1" fillId="20" borderId="28" xfId="1" applyNumberFormat="1" applyFont="1" applyFill="1" applyBorder="1" applyAlignment="1">
      <alignment horizontal="center" vertical="center" wrapText="1"/>
    </xf>
    <xf numFmtId="3" fontId="2" fillId="20" borderId="3" xfId="0" applyNumberFormat="1" applyFont="1" applyFill="1" applyBorder="1" applyAlignment="1">
      <alignment horizontal="center" vertical="center" wrapText="1"/>
    </xf>
    <xf numFmtId="0" fontId="1" fillId="20" borderId="3" xfId="1" applyFont="1" applyFill="1" applyBorder="1" applyAlignment="1">
      <alignment horizontal="center" vertical="center" wrapText="1"/>
    </xf>
    <xf numFmtId="3" fontId="2" fillId="20" borderId="3" xfId="1" applyNumberFormat="1" applyFont="1" applyFill="1" applyBorder="1" applyAlignment="1">
      <alignment horizontal="center" vertical="center" wrapText="1"/>
    </xf>
    <xf numFmtId="0" fontId="11" fillId="20" borderId="3" xfId="0" applyFont="1" applyFill="1" applyBorder="1" applyAlignment="1">
      <alignment horizontal="center" vertical="center" wrapText="1"/>
    </xf>
    <xf numFmtId="0" fontId="9" fillId="20" borderId="3" xfId="0" applyFont="1" applyFill="1" applyBorder="1" applyAlignment="1">
      <alignment horizontal="center" vertical="center"/>
    </xf>
    <xf numFmtId="3" fontId="2" fillId="20" borderId="1" xfId="1" applyNumberFormat="1" applyFont="1" applyFill="1" applyBorder="1" applyAlignment="1">
      <alignment horizontal="center" vertical="center" wrapText="1"/>
    </xf>
    <xf numFmtId="3" fontId="8" fillId="20" borderId="1" xfId="1" applyNumberFormat="1" applyFont="1" applyFill="1" applyBorder="1" applyAlignment="1">
      <alignment horizontal="center" vertical="center" wrapText="1"/>
    </xf>
    <xf numFmtId="0" fontId="9" fillId="20" borderId="6" xfId="0" applyFont="1" applyFill="1" applyBorder="1" applyAlignment="1">
      <alignment horizontal="center" vertical="center"/>
    </xf>
    <xf numFmtId="0" fontId="8" fillId="20" borderId="1" xfId="64" applyFont="1" applyFill="1" applyBorder="1" applyAlignment="1">
      <alignment horizontal="center" vertical="center" wrapText="1"/>
    </xf>
    <xf numFmtId="0" fontId="21" fillId="20" borderId="1" xfId="64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14" fillId="20" borderId="1" xfId="0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vertical="center"/>
    </xf>
    <xf numFmtId="3" fontId="16" fillId="20" borderId="28" xfId="0" applyNumberFormat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3" fontId="2" fillId="20" borderId="28" xfId="0" applyNumberFormat="1" applyFont="1" applyFill="1" applyBorder="1" applyAlignment="1">
      <alignment horizontal="center" vertical="center"/>
    </xf>
    <xf numFmtId="3" fontId="2" fillId="20" borderId="1" xfId="0" applyNumberFormat="1" applyFont="1" applyFill="1" applyBorder="1" applyAlignment="1">
      <alignment horizontal="center" vertical="center"/>
    </xf>
    <xf numFmtId="3" fontId="8" fillId="20" borderId="28" xfId="1" applyNumberFormat="1" applyFont="1" applyFill="1" applyBorder="1" applyAlignment="1">
      <alignment vertical="center" wrapText="1"/>
    </xf>
    <xf numFmtId="0" fontId="14" fillId="20" borderId="6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3" fontId="1" fillId="20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0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4" xfId="0" applyFont="1" applyFill="1" applyBorder="1" applyAlignment="1">
      <alignment horizontal="center" vertical="center" wrapText="1"/>
    </xf>
    <xf numFmtId="0" fontId="2" fillId="20" borderId="36" xfId="0" applyFont="1" applyFill="1" applyBorder="1" applyAlignment="1">
      <alignment horizontal="center" vertical="center"/>
    </xf>
    <xf numFmtId="0" fontId="2" fillId="20" borderId="28" xfId="0" applyFont="1" applyFill="1" applyBorder="1" applyAlignment="1">
      <alignment horizontal="center" vertical="center"/>
    </xf>
    <xf numFmtId="0" fontId="2" fillId="20" borderId="36" xfId="0" applyFont="1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 wrapText="1"/>
    </xf>
    <xf numFmtId="0" fontId="1" fillId="20" borderId="3" xfId="1" applyFont="1" applyFill="1" applyBorder="1" applyAlignment="1">
      <alignment horizontal="center" vertical="center" wrapText="1"/>
    </xf>
    <xf numFmtId="0" fontId="1" fillId="2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3" fontId="2" fillId="20" borderId="3" xfId="0" applyNumberFormat="1" applyFont="1" applyFill="1" applyBorder="1" applyAlignment="1">
      <alignment horizontal="center" vertical="center" wrapText="1"/>
    </xf>
    <xf numFmtId="3" fontId="2" fillId="20" borderId="4" xfId="0" applyNumberFormat="1" applyFont="1" applyFill="1" applyBorder="1" applyAlignment="1">
      <alignment horizontal="center" vertical="center" wrapText="1"/>
    </xf>
    <xf numFmtId="3" fontId="2" fillId="20" borderId="3" xfId="1" applyNumberFormat="1" applyFont="1" applyFill="1" applyBorder="1" applyAlignment="1">
      <alignment horizontal="center" vertical="center" wrapText="1"/>
    </xf>
    <xf numFmtId="3" fontId="2" fillId="20" borderId="4" xfId="1" applyNumberFormat="1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/>
    </xf>
    <xf numFmtId="0" fontId="1" fillId="20" borderId="4" xfId="0" applyFont="1" applyFill="1" applyBorder="1" applyAlignment="1">
      <alignment horizontal="center" vertical="center"/>
    </xf>
    <xf numFmtId="3" fontId="2" fillId="20" borderId="3" xfId="0" applyNumberFormat="1" applyFont="1" applyFill="1" applyBorder="1" applyAlignment="1">
      <alignment horizontal="center" vertical="center"/>
    </xf>
    <xf numFmtId="3" fontId="2" fillId="20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20" borderId="4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3" fontId="1" fillId="20" borderId="38" xfId="1" applyNumberFormat="1" applyFont="1" applyFill="1" applyBorder="1" applyAlignment="1">
      <alignment horizontal="center" vertical="center" wrapText="1"/>
    </xf>
    <xf numFmtId="3" fontId="1" fillId="20" borderId="2" xfId="1" applyNumberFormat="1" applyFont="1" applyFill="1" applyBorder="1" applyAlignment="1">
      <alignment horizontal="center" vertical="center" wrapText="1"/>
    </xf>
    <xf numFmtId="3" fontId="1" fillId="20" borderId="4" xfId="1" applyNumberFormat="1" applyFont="1" applyFill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2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20" borderId="3" xfId="0" applyFont="1" applyFill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 wrapText="1"/>
    </xf>
    <xf numFmtId="0" fontId="11" fillId="20" borderId="4" xfId="0" applyFont="1" applyFill="1" applyBorder="1" applyAlignment="1">
      <alignment horizontal="center" vertical="center" wrapText="1"/>
    </xf>
    <xf numFmtId="0" fontId="1" fillId="20" borderId="41" xfId="0" applyFont="1" applyFill="1" applyBorder="1" applyAlignment="1">
      <alignment horizontal="center" vertical="center" wrapText="1"/>
    </xf>
    <xf numFmtId="3" fontId="2" fillId="20" borderId="41" xfId="0" applyNumberFormat="1" applyFont="1" applyFill="1" applyBorder="1" applyAlignment="1">
      <alignment horizontal="center" vertical="center" wrapText="1"/>
    </xf>
    <xf numFmtId="0" fontId="9" fillId="20" borderId="41" xfId="0" applyFont="1" applyFill="1" applyBorder="1" applyAlignment="1">
      <alignment horizontal="center" vertical="center" wrapText="1"/>
    </xf>
    <xf numFmtId="0" fontId="9" fillId="20" borderId="2" xfId="0" applyFont="1" applyFill="1" applyBorder="1" applyAlignment="1">
      <alignment horizontal="center" vertical="center" wrapText="1"/>
    </xf>
    <xf numFmtId="0" fontId="9" fillId="20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4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/>
    </xf>
    <xf numFmtId="3" fontId="2" fillId="20" borderId="2" xfId="0" applyNumberFormat="1" applyFont="1" applyFill="1" applyBorder="1" applyAlignment="1">
      <alignment horizontal="center" vertical="center"/>
    </xf>
    <xf numFmtId="3" fontId="2" fillId="20" borderId="42" xfId="0" applyNumberFormat="1" applyFont="1" applyFill="1" applyBorder="1" applyAlignment="1">
      <alignment horizontal="center" vertical="center"/>
    </xf>
    <xf numFmtId="0" fontId="9" fillId="20" borderId="41" xfId="0" applyFont="1" applyFill="1" applyBorder="1" applyAlignment="1">
      <alignment horizontal="center" vertical="center"/>
    </xf>
    <xf numFmtId="0" fontId="9" fillId="20" borderId="2" xfId="0" applyFont="1" applyFill="1" applyBorder="1" applyAlignment="1">
      <alignment horizontal="center" vertical="center"/>
    </xf>
    <xf numFmtId="0" fontId="9" fillId="20" borderId="4" xfId="0" applyFont="1" applyFill="1" applyBorder="1" applyAlignment="1">
      <alignment horizontal="center" vertical="center"/>
    </xf>
    <xf numFmtId="3" fontId="2" fillId="20" borderId="1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1" fillId="0" borderId="41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1" fillId="20" borderId="41" xfId="1" applyNumberFormat="1" applyFont="1" applyFill="1" applyBorder="1" applyAlignment="1">
      <alignment horizontal="center" vertical="center" wrapText="1"/>
    </xf>
    <xf numFmtId="3" fontId="8" fillId="20" borderId="41" xfId="1" applyNumberFormat="1" applyFont="1" applyFill="1" applyBorder="1" applyAlignment="1">
      <alignment horizontal="center" vertical="center" wrapText="1"/>
    </xf>
    <xf numFmtId="3" fontId="8" fillId="20" borderId="4" xfId="1" applyNumberFormat="1" applyFont="1" applyFill="1" applyBorder="1" applyAlignment="1">
      <alignment horizontal="center" vertical="center" wrapText="1"/>
    </xf>
    <xf numFmtId="0" fontId="1" fillId="20" borderId="41" xfId="0" applyFont="1" applyFill="1" applyBorder="1" applyAlignment="1">
      <alignment horizontal="center" vertical="center"/>
    </xf>
    <xf numFmtId="3" fontId="2" fillId="20" borderId="41" xfId="0" applyNumberFormat="1" applyFont="1" applyFill="1" applyBorder="1" applyAlignment="1">
      <alignment horizontal="center" vertical="center"/>
    </xf>
    <xf numFmtId="0" fontId="9" fillId="20" borderId="38" xfId="0" applyFont="1" applyFill="1" applyBorder="1" applyAlignment="1">
      <alignment horizontal="center" vertical="center" wrapText="1"/>
    </xf>
    <xf numFmtId="0" fontId="9" fillId="20" borderId="38" xfId="0" applyFont="1" applyFill="1" applyBorder="1" applyAlignment="1">
      <alignment horizontal="center" vertical="center"/>
    </xf>
    <xf numFmtId="0" fontId="1" fillId="20" borderId="38" xfId="0" applyFont="1" applyFill="1" applyBorder="1" applyAlignment="1">
      <alignment horizontal="center" vertical="center" wrapText="1"/>
    </xf>
    <xf numFmtId="3" fontId="2" fillId="20" borderId="38" xfId="0" applyNumberFormat="1" applyFont="1" applyFill="1" applyBorder="1" applyAlignment="1">
      <alignment horizontal="center" vertical="center" wrapText="1"/>
    </xf>
    <xf numFmtId="0" fontId="11" fillId="20" borderId="38" xfId="0" applyFont="1" applyFill="1" applyBorder="1" applyAlignment="1">
      <alignment horizontal="center" vertical="center" wrapText="1"/>
    </xf>
  </cellXfs>
  <cellStyles count="66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40% - Accent1 2" xfId="17" xr:uid="{00000000-0005-0000-0000-000006000000}"/>
    <cellStyle name="40% - Accent2 2" xfId="18" xr:uid="{00000000-0005-0000-0000-000007000000}"/>
    <cellStyle name="40% - Accent3 2" xfId="19" xr:uid="{00000000-0005-0000-0000-000008000000}"/>
    <cellStyle name="40% - Accent4 2" xfId="20" xr:uid="{00000000-0005-0000-0000-000009000000}"/>
    <cellStyle name="40% - Accent5 2" xfId="21" xr:uid="{00000000-0005-0000-0000-00000A000000}"/>
    <cellStyle name="40% - Accent6 2" xfId="22" xr:uid="{00000000-0005-0000-0000-00000B000000}"/>
    <cellStyle name="60% - Accent1 2" xfId="23" xr:uid="{00000000-0005-0000-0000-00000C000000}"/>
    <cellStyle name="60% - Accent2 2" xfId="24" xr:uid="{00000000-0005-0000-0000-00000D000000}"/>
    <cellStyle name="60% - Accent3 2" xfId="25" xr:uid="{00000000-0005-0000-0000-00000E000000}"/>
    <cellStyle name="60% - Accent4 2" xfId="26" xr:uid="{00000000-0005-0000-0000-00000F000000}"/>
    <cellStyle name="60% - Accent5 2" xfId="27" xr:uid="{00000000-0005-0000-0000-000010000000}"/>
    <cellStyle name="60% - Accent6 2" xfId="28" xr:uid="{00000000-0005-0000-0000-000011000000}"/>
    <cellStyle name="Accent1 2" xfId="29" xr:uid="{00000000-0005-0000-0000-000012000000}"/>
    <cellStyle name="Accent2 2" xfId="30" xr:uid="{00000000-0005-0000-0000-000013000000}"/>
    <cellStyle name="Accent3 2" xfId="31" xr:uid="{00000000-0005-0000-0000-000014000000}"/>
    <cellStyle name="Accent4 2" xfId="32" xr:uid="{00000000-0005-0000-0000-000015000000}"/>
    <cellStyle name="Accent5 2" xfId="33" xr:uid="{00000000-0005-0000-0000-000016000000}"/>
    <cellStyle name="Accent6 2" xfId="34" xr:uid="{00000000-0005-0000-0000-000017000000}"/>
    <cellStyle name="Bad 2" xfId="35" xr:uid="{00000000-0005-0000-0000-000018000000}"/>
    <cellStyle name="Calculation 2" xfId="36" xr:uid="{00000000-0005-0000-0000-000019000000}"/>
    <cellStyle name="Check Cell 2" xfId="37" xr:uid="{00000000-0005-0000-0000-00001A000000}"/>
    <cellStyle name="Comma" xfId="65" builtinId="3"/>
    <cellStyle name="Excel Built-in Normal" xfId="1" xr:uid="{00000000-0005-0000-0000-00001B000000}"/>
    <cellStyle name="Excel Built-in Normal 1" xfId="8" xr:uid="{00000000-0005-0000-0000-00001C000000}"/>
    <cellStyle name="Excel Built-in Normal 2" xfId="4" xr:uid="{00000000-0005-0000-0000-00001D000000}"/>
    <cellStyle name="Excel Built-in Normal 3" xfId="64" xr:uid="{00000000-0005-0000-0000-00001E000000}"/>
    <cellStyle name="Explanatory Text" xfId="9" builtinId="53"/>
    <cellStyle name="Explanatory Text 2" xfId="38" xr:uid="{00000000-0005-0000-0000-000020000000}"/>
    <cellStyle name="Good 2" xfId="39" xr:uid="{00000000-0005-0000-0000-000021000000}"/>
    <cellStyle name="Heading 1 2" xfId="40" xr:uid="{00000000-0005-0000-0000-000022000000}"/>
    <cellStyle name="Heading 2 2" xfId="41" xr:uid="{00000000-0005-0000-0000-000023000000}"/>
    <cellStyle name="Heading 3 2" xfId="43" xr:uid="{00000000-0005-0000-0000-000024000000}"/>
    <cellStyle name="Heading 3 3" xfId="42" xr:uid="{00000000-0005-0000-0000-000025000000}"/>
    <cellStyle name="Heading 4 2" xfId="44" xr:uid="{00000000-0005-0000-0000-000026000000}"/>
    <cellStyle name="Heading 5" xfId="45" xr:uid="{00000000-0005-0000-0000-000027000000}"/>
    <cellStyle name="Heading1" xfId="46" xr:uid="{00000000-0005-0000-0000-000028000000}"/>
    <cellStyle name="Heading1 2" xfId="47" xr:uid="{00000000-0005-0000-0000-000029000000}"/>
    <cellStyle name="Input 2" xfId="48" xr:uid="{00000000-0005-0000-0000-00002A000000}"/>
    <cellStyle name="Linked Cell 2" xfId="49" xr:uid="{00000000-0005-0000-0000-00002B000000}"/>
    <cellStyle name="Neutral 2" xfId="50" xr:uid="{00000000-0005-0000-0000-00002C000000}"/>
    <cellStyle name="Normal" xfId="0" builtinId="0"/>
    <cellStyle name="Normal 2" xfId="3" xr:uid="{00000000-0005-0000-0000-00002E000000}"/>
    <cellStyle name="Normal 2 2" xfId="2" xr:uid="{00000000-0005-0000-0000-00002F000000}"/>
    <cellStyle name="Normal 2 2 2" xfId="52" xr:uid="{00000000-0005-0000-0000-000030000000}"/>
    <cellStyle name="Normal 2 3" xfId="51" xr:uid="{00000000-0005-0000-0000-000031000000}"/>
    <cellStyle name="Normal 3" xfId="6" xr:uid="{00000000-0005-0000-0000-000032000000}"/>
    <cellStyle name="Normal 3 2" xfId="53" xr:uid="{00000000-0005-0000-0000-000033000000}"/>
    <cellStyle name="Normal 4" xfId="7" xr:uid="{00000000-0005-0000-0000-000034000000}"/>
    <cellStyle name="Normal 4 2" xfId="54" xr:uid="{00000000-0005-0000-0000-000035000000}"/>
    <cellStyle name="Normal 5" xfId="10" xr:uid="{00000000-0005-0000-0000-000036000000}"/>
    <cellStyle name="Normalan_Podaci-električna energija" xfId="5" xr:uid="{00000000-0005-0000-0000-000037000000}"/>
    <cellStyle name="Note 2" xfId="55" xr:uid="{00000000-0005-0000-0000-000038000000}"/>
    <cellStyle name="Output 2" xfId="56" xr:uid="{00000000-0005-0000-0000-000039000000}"/>
    <cellStyle name="Result" xfId="57" xr:uid="{00000000-0005-0000-0000-00003A000000}"/>
    <cellStyle name="Result 2" xfId="58" xr:uid="{00000000-0005-0000-0000-00003B000000}"/>
    <cellStyle name="Result2" xfId="59" xr:uid="{00000000-0005-0000-0000-00003C000000}"/>
    <cellStyle name="Result2 2" xfId="60" xr:uid="{00000000-0005-0000-0000-00003D000000}"/>
    <cellStyle name="Title 2" xfId="61" xr:uid="{00000000-0005-0000-0000-00003E000000}"/>
    <cellStyle name="Total 2" xfId="62" xr:uid="{00000000-0005-0000-0000-00003F000000}"/>
    <cellStyle name="Warning Text 2" xfId="63" xr:uid="{00000000-0005-0000-0000-00004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"/>
  <sheetViews>
    <sheetView tabSelected="1" topLeftCell="A43" zoomScaleNormal="100" workbookViewId="0">
      <selection activeCell="C50" sqref="C50"/>
    </sheetView>
  </sheetViews>
  <sheetFormatPr defaultRowHeight="15" x14ac:dyDescent="0.2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1" customWidth="1"/>
    <col min="6" max="6" width="12.28515625" style="7" customWidth="1"/>
  </cols>
  <sheetData>
    <row r="1" spans="1:5" ht="40.5" customHeight="1" x14ac:dyDescent="0.25">
      <c r="A1" s="139" t="s">
        <v>137</v>
      </c>
      <c r="B1" s="139"/>
      <c r="C1" s="139"/>
      <c r="D1" s="139"/>
      <c r="E1" s="139"/>
    </row>
    <row r="2" spans="1:5" ht="63.75" x14ac:dyDescent="0.25">
      <c r="A2" s="2" t="s">
        <v>0</v>
      </c>
      <c r="B2" s="3" t="s">
        <v>135</v>
      </c>
      <c r="C2" s="3" t="s">
        <v>1</v>
      </c>
      <c r="D2" s="3" t="s">
        <v>2</v>
      </c>
      <c r="E2" s="4" t="s">
        <v>487</v>
      </c>
    </row>
    <row r="3" spans="1:5" x14ac:dyDescent="0.25">
      <c r="A3" s="140">
        <v>1</v>
      </c>
      <c r="B3" s="141" t="s">
        <v>141</v>
      </c>
      <c r="C3" s="11" t="s">
        <v>3</v>
      </c>
      <c r="D3" s="11" t="s">
        <v>4</v>
      </c>
      <c r="E3" s="12">
        <v>1174770</v>
      </c>
    </row>
    <row r="4" spans="1:5" x14ac:dyDescent="0.25">
      <c r="A4" s="140"/>
      <c r="B4" s="141"/>
      <c r="C4" s="11" t="s">
        <v>5</v>
      </c>
      <c r="D4" s="11" t="s">
        <v>6</v>
      </c>
      <c r="E4" s="12">
        <v>3729510</v>
      </c>
    </row>
    <row r="5" spans="1:5" x14ac:dyDescent="0.25">
      <c r="A5" s="140"/>
      <c r="B5" s="141"/>
      <c r="C5" s="11" t="s">
        <v>7</v>
      </c>
      <c r="D5" s="11" t="s">
        <v>8</v>
      </c>
      <c r="E5" s="12">
        <v>1539000</v>
      </c>
    </row>
    <row r="6" spans="1:5" ht="25.5" x14ac:dyDescent="0.25">
      <c r="A6" s="140"/>
      <c r="B6" s="141"/>
      <c r="C6" s="11" t="s">
        <v>9</v>
      </c>
      <c r="D6" s="11" t="s">
        <v>10</v>
      </c>
      <c r="E6" s="12">
        <v>1087560</v>
      </c>
    </row>
    <row r="7" spans="1:5" ht="25.5" x14ac:dyDescent="0.25">
      <c r="A7" s="140"/>
      <c r="B7" s="141"/>
      <c r="C7" s="11" t="s">
        <v>11</v>
      </c>
      <c r="D7" s="11" t="s">
        <v>87</v>
      </c>
      <c r="E7" s="12">
        <v>2962329</v>
      </c>
    </row>
    <row r="8" spans="1:5" ht="25.5" x14ac:dyDescent="0.25">
      <c r="A8" s="140"/>
      <c r="B8" s="141"/>
      <c r="C8" s="11" t="s">
        <v>12</v>
      </c>
      <c r="D8" s="11" t="s">
        <v>13</v>
      </c>
      <c r="E8" s="12">
        <v>28728000</v>
      </c>
    </row>
    <row r="9" spans="1:5" ht="38.25" x14ac:dyDescent="0.25">
      <c r="A9" s="140"/>
      <c r="B9" s="141"/>
      <c r="C9" s="11" t="s">
        <v>14</v>
      </c>
      <c r="D9" s="11" t="s">
        <v>15</v>
      </c>
      <c r="E9" s="12">
        <v>410400</v>
      </c>
    </row>
    <row r="10" spans="1:5" ht="26.25" customHeight="1" x14ac:dyDescent="0.25">
      <c r="A10" s="142" t="s">
        <v>138</v>
      </c>
      <c r="B10" s="143"/>
      <c r="C10" s="143"/>
      <c r="D10" s="144"/>
      <c r="E10" s="4">
        <f>SUM(E3:E9)</f>
        <v>39631569</v>
      </c>
    </row>
    <row r="11" spans="1:5" x14ac:dyDescent="0.25">
      <c r="A11" s="140">
        <v>2</v>
      </c>
      <c r="B11" s="141" t="s">
        <v>143</v>
      </c>
      <c r="C11" s="11" t="s">
        <v>16</v>
      </c>
      <c r="D11" s="11" t="s">
        <v>88</v>
      </c>
      <c r="E11" s="12">
        <v>1282500</v>
      </c>
    </row>
    <row r="12" spans="1:5" x14ac:dyDescent="0.25">
      <c r="A12" s="140"/>
      <c r="B12" s="141"/>
      <c r="C12" s="11" t="s">
        <v>17</v>
      </c>
      <c r="D12" s="11" t="s">
        <v>89</v>
      </c>
      <c r="E12" s="12">
        <v>1210680</v>
      </c>
    </row>
    <row r="13" spans="1:5" ht="25.5" x14ac:dyDescent="0.25">
      <c r="A13" s="140"/>
      <c r="B13" s="141"/>
      <c r="C13" s="11" t="s">
        <v>18</v>
      </c>
      <c r="D13" s="11" t="s">
        <v>90</v>
      </c>
      <c r="E13" s="12">
        <v>1267110</v>
      </c>
    </row>
    <row r="14" spans="1:5" x14ac:dyDescent="0.25">
      <c r="A14" s="140"/>
      <c r="B14" s="141"/>
      <c r="C14" s="11" t="s">
        <v>19</v>
      </c>
      <c r="D14" s="11" t="s">
        <v>91</v>
      </c>
      <c r="E14" s="12">
        <v>445284</v>
      </c>
    </row>
    <row r="15" spans="1:5" x14ac:dyDescent="0.25">
      <c r="A15" s="140"/>
      <c r="B15" s="141"/>
      <c r="C15" s="11" t="s">
        <v>20</v>
      </c>
      <c r="D15" s="11" t="s">
        <v>92</v>
      </c>
      <c r="E15" s="12">
        <v>2500280</v>
      </c>
    </row>
    <row r="16" spans="1:5" x14ac:dyDescent="0.25">
      <c r="A16" s="140"/>
      <c r="B16" s="141"/>
      <c r="C16" s="11" t="s">
        <v>21</v>
      </c>
      <c r="D16" s="11" t="s">
        <v>93</v>
      </c>
      <c r="E16" s="12">
        <v>564300</v>
      </c>
    </row>
    <row r="17" spans="1:5" x14ac:dyDescent="0.25">
      <c r="A17" s="140"/>
      <c r="B17" s="141"/>
      <c r="C17" s="11" t="s">
        <v>22</v>
      </c>
      <c r="D17" s="11" t="s">
        <v>94</v>
      </c>
      <c r="E17" s="12">
        <v>11286000</v>
      </c>
    </row>
    <row r="18" spans="1:5" ht="25.5" x14ac:dyDescent="0.25">
      <c r="A18" s="140"/>
      <c r="B18" s="141"/>
      <c r="C18" s="11" t="s">
        <v>95</v>
      </c>
      <c r="D18" s="11" t="s">
        <v>90</v>
      </c>
      <c r="E18" s="12">
        <v>2257200</v>
      </c>
    </row>
    <row r="19" spans="1:5" ht="24.75" customHeight="1" x14ac:dyDescent="0.25">
      <c r="A19" s="126" t="s">
        <v>139</v>
      </c>
      <c r="B19" s="127"/>
      <c r="C19" s="127"/>
      <c r="D19" s="128"/>
      <c r="E19" s="4">
        <f>SUM(E11:E18)</f>
        <v>20813354</v>
      </c>
    </row>
    <row r="20" spans="1:5" ht="18.75" customHeight="1" x14ac:dyDescent="0.25">
      <c r="A20" s="140">
        <v>3</v>
      </c>
      <c r="B20" s="141" t="s">
        <v>145</v>
      </c>
      <c r="C20" s="11" t="s">
        <v>24</v>
      </c>
      <c r="D20" s="11" t="s">
        <v>96</v>
      </c>
      <c r="E20" s="12">
        <v>1703160</v>
      </c>
    </row>
    <row r="21" spans="1:5" ht="21.75" customHeight="1" x14ac:dyDescent="0.25">
      <c r="A21" s="140"/>
      <c r="B21" s="141"/>
      <c r="C21" s="11" t="s">
        <v>23</v>
      </c>
      <c r="D21" s="11" t="s">
        <v>97</v>
      </c>
      <c r="E21" s="12">
        <v>1438924</v>
      </c>
    </row>
    <row r="22" spans="1:5" ht="21.75" customHeight="1" x14ac:dyDescent="0.25">
      <c r="A22" s="140"/>
      <c r="B22" s="141"/>
      <c r="C22" s="44" t="s">
        <v>195</v>
      </c>
      <c r="D22" s="44" t="s">
        <v>196</v>
      </c>
      <c r="E22" s="12">
        <v>184680</v>
      </c>
    </row>
    <row r="23" spans="1:5" ht="25.5" x14ac:dyDescent="0.25">
      <c r="A23" s="140"/>
      <c r="B23" s="141"/>
      <c r="C23" s="11" t="s">
        <v>98</v>
      </c>
      <c r="D23" s="11" t="s">
        <v>99</v>
      </c>
      <c r="E23" s="12">
        <v>1604520</v>
      </c>
    </row>
    <row r="24" spans="1:5" x14ac:dyDescent="0.25">
      <c r="A24" s="140"/>
      <c r="B24" s="141"/>
      <c r="C24" s="11" t="s">
        <v>26</v>
      </c>
      <c r="D24" s="11" t="s">
        <v>100</v>
      </c>
      <c r="E24" s="12">
        <v>1278314</v>
      </c>
    </row>
    <row r="25" spans="1:5" x14ac:dyDescent="0.25">
      <c r="A25" s="140"/>
      <c r="B25" s="141"/>
      <c r="C25" s="11" t="s">
        <v>25</v>
      </c>
      <c r="D25" s="11" t="s">
        <v>101</v>
      </c>
      <c r="E25" s="12">
        <v>1524636</v>
      </c>
    </row>
    <row r="26" spans="1:5" x14ac:dyDescent="0.25">
      <c r="A26" s="140"/>
      <c r="B26" s="141"/>
      <c r="C26" s="11" t="s">
        <v>27</v>
      </c>
      <c r="D26" s="11" t="s">
        <v>100</v>
      </c>
      <c r="E26" s="12">
        <v>9234000</v>
      </c>
    </row>
    <row r="27" spans="1:5" x14ac:dyDescent="0.25">
      <c r="A27" s="140"/>
      <c r="B27" s="141"/>
      <c r="C27" s="11" t="s">
        <v>102</v>
      </c>
      <c r="D27" s="11" t="s">
        <v>103</v>
      </c>
      <c r="E27" s="12">
        <v>25137000</v>
      </c>
    </row>
    <row r="28" spans="1:5" ht="38.25" x14ac:dyDescent="0.25">
      <c r="A28" s="140"/>
      <c r="B28" s="141"/>
      <c r="C28" s="11" t="s">
        <v>104</v>
      </c>
      <c r="D28" s="11" t="s">
        <v>105</v>
      </c>
      <c r="E28" s="12">
        <v>22572000</v>
      </c>
    </row>
    <row r="29" spans="1:5" ht="25.5" x14ac:dyDescent="0.25">
      <c r="A29" s="140"/>
      <c r="B29" s="141"/>
      <c r="C29" s="11" t="s">
        <v>106</v>
      </c>
      <c r="D29" s="11" t="s">
        <v>107</v>
      </c>
      <c r="E29" s="12">
        <v>16416000</v>
      </c>
    </row>
    <row r="30" spans="1:5" ht="24.75" customHeight="1" x14ac:dyDescent="0.25">
      <c r="A30" s="126" t="s">
        <v>140</v>
      </c>
      <c r="B30" s="127"/>
      <c r="C30" s="127"/>
      <c r="D30" s="128"/>
      <c r="E30" s="4">
        <f>SUM(E20:E29)</f>
        <v>81093234</v>
      </c>
    </row>
    <row r="31" spans="1:5" x14ac:dyDescent="0.25">
      <c r="A31" s="129">
        <v>4</v>
      </c>
      <c r="B31" s="130" t="s">
        <v>147</v>
      </c>
      <c r="C31" s="131" t="s">
        <v>28</v>
      </c>
      <c r="D31" s="131" t="s">
        <v>29</v>
      </c>
      <c r="E31" s="145">
        <v>3591000</v>
      </c>
    </row>
    <row r="32" spans="1:5" ht="17.25" customHeight="1" x14ac:dyDescent="0.25">
      <c r="A32" s="129"/>
      <c r="B32" s="130"/>
      <c r="C32" s="132"/>
      <c r="D32" s="132"/>
      <c r="E32" s="146"/>
    </row>
    <row r="33" spans="1:5" ht="25.5" x14ac:dyDescent="0.25">
      <c r="A33" s="129"/>
      <c r="B33" s="130"/>
      <c r="C33" s="67" t="s">
        <v>30</v>
      </c>
      <c r="D33" s="67" t="s">
        <v>31</v>
      </c>
      <c r="E33" s="68">
        <v>1026000</v>
      </c>
    </row>
    <row r="34" spans="1:5" ht="25.5" x14ac:dyDescent="0.25">
      <c r="A34" s="129"/>
      <c r="B34" s="130"/>
      <c r="C34" s="67" t="s">
        <v>32</v>
      </c>
      <c r="D34" s="67" t="s">
        <v>33</v>
      </c>
      <c r="E34" s="68">
        <v>123120</v>
      </c>
    </row>
    <row r="35" spans="1:5" ht="19.5" customHeight="1" x14ac:dyDescent="0.25">
      <c r="A35" s="129"/>
      <c r="B35" s="130"/>
      <c r="C35" s="67" t="s">
        <v>34</v>
      </c>
      <c r="D35" s="67" t="s">
        <v>35</v>
      </c>
      <c r="E35" s="68">
        <v>687420</v>
      </c>
    </row>
    <row r="36" spans="1:5" ht="21.75" customHeight="1" x14ac:dyDescent="0.25">
      <c r="A36" s="129"/>
      <c r="B36" s="130"/>
      <c r="C36" s="67" t="s">
        <v>36</v>
      </c>
      <c r="D36" s="67" t="s">
        <v>37</v>
      </c>
      <c r="E36" s="68">
        <v>1933035</v>
      </c>
    </row>
    <row r="37" spans="1:5" ht="25.5" x14ac:dyDescent="0.25">
      <c r="A37" s="129"/>
      <c r="B37" s="130"/>
      <c r="C37" s="67" t="s">
        <v>38</v>
      </c>
      <c r="D37" s="67" t="s">
        <v>39</v>
      </c>
      <c r="E37" s="68">
        <v>985063</v>
      </c>
    </row>
    <row r="38" spans="1:5" ht="25.5" x14ac:dyDescent="0.25">
      <c r="A38" s="129"/>
      <c r="B38" s="130"/>
      <c r="C38" s="67" t="s">
        <v>40</v>
      </c>
      <c r="D38" s="67" t="s">
        <v>41</v>
      </c>
      <c r="E38" s="68">
        <v>235980</v>
      </c>
    </row>
    <row r="39" spans="1:5" x14ac:dyDescent="0.25">
      <c r="A39" s="129"/>
      <c r="B39" s="130"/>
      <c r="C39" s="67" t="s">
        <v>42</v>
      </c>
      <c r="D39" s="67" t="s">
        <v>43</v>
      </c>
      <c r="E39" s="68">
        <v>1723680</v>
      </c>
    </row>
    <row r="40" spans="1:5" ht="25.5" x14ac:dyDescent="0.25">
      <c r="A40" s="129"/>
      <c r="B40" s="130"/>
      <c r="C40" s="67" t="s">
        <v>44</v>
      </c>
      <c r="D40" s="67" t="s">
        <v>45</v>
      </c>
      <c r="E40" s="68">
        <v>5437800</v>
      </c>
    </row>
    <row r="41" spans="1:5" ht="25.5" x14ac:dyDescent="0.25">
      <c r="A41" s="129"/>
      <c r="B41" s="130"/>
      <c r="C41" s="67" t="s">
        <v>46</v>
      </c>
      <c r="D41" s="78" t="s">
        <v>47</v>
      </c>
      <c r="E41" s="68">
        <v>17861634</v>
      </c>
    </row>
    <row r="42" spans="1:5" ht="25.5" x14ac:dyDescent="0.25">
      <c r="A42" s="129"/>
      <c r="B42" s="130"/>
      <c r="C42" s="67" t="s">
        <v>48</v>
      </c>
      <c r="D42" s="78" t="s">
        <v>47</v>
      </c>
      <c r="E42" s="68">
        <v>14589720</v>
      </c>
    </row>
    <row r="43" spans="1:5" ht="38.25" x14ac:dyDescent="0.25">
      <c r="A43" s="129"/>
      <c r="B43" s="130"/>
      <c r="C43" s="67" t="s">
        <v>49</v>
      </c>
      <c r="D43" s="78" t="s">
        <v>47</v>
      </c>
      <c r="E43" s="68">
        <v>12465900</v>
      </c>
    </row>
    <row r="44" spans="1:5" ht="25.5" x14ac:dyDescent="0.25">
      <c r="A44" s="129"/>
      <c r="B44" s="130"/>
      <c r="C44" s="67" t="s">
        <v>50</v>
      </c>
      <c r="D44" s="67" t="s">
        <v>51</v>
      </c>
      <c r="E44" s="68">
        <v>25137000</v>
      </c>
    </row>
    <row r="45" spans="1:5" ht="25.5" x14ac:dyDescent="0.25">
      <c r="A45" s="129"/>
      <c r="B45" s="130"/>
      <c r="C45" s="67" t="s">
        <v>52</v>
      </c>
      <c r="D45" s="67" t="s">
        <v>134</v>
      </c>
      <c r="E45" s="68">
        <v>364435</v>
      </c>
    </row>
    <row r="46" spans="1:5" ht="25.5" x14ac:dyDescent="0.25">
      <c r="A46" s="129"/>
      <c r="B46" s="130"/>
      <c r="C46" s="67" t="s">
        <v>53</v>
      </c>
      <c r="D46" s="67" t="s">
        <v>54</v>
      </c>
      <c r="E46" s="68">
        <v>405270</v>
      </c>
    </row>
    <row r="47" spans="1:5" ht="26.25" customHeight="1" x14ac:dyDescent="0.25">
      <c r="A47" s="126" t="s">
        <v>142</v>
      </c>
      <c r="B47" s="127"/>
      <c r="C47" s="127"/>
      <c r="D47" s="128"/>
      <c r="E47" s="4">
        <f>SUM(E31:E46)</f>
        <v>86567057</v>
      </c>
    </row>
    <row r="48" spans="1:5" ht="25.5" x14ac:dyDescent="0.25">
      <c r="A48" s="140">
        <v>5</v>
      </c>
      <c r="B48" s="141" t="s">
        <v>149</v>
      </c>
      <c r="C48" s="15" t="s">
        <v>108</v>
      </c>
      <c r="D48" s="15" t="s">
        <v>109</v>
      </c>
      <c r="E48" s="16">
        <v>36115200</v>
      </c>
    </row>
    <row r="49" spans="1:5" ht="25.5" x14ac:dyDescent="0.25">
      <c r="A49" s="140"/>
      <c r="B49" s="141"/>
      <c r="C49" s="15" t="s">
        <v>110</v>
      </c>
      <c r="D49" s="15" t="s">
        <v>111</v>
      </c>
      <c r="E49" s="16">
        <v>92340</v>
      </c>
    </row>
    <row r="50" spans="1:5" x14ac:dyDescent="0.25">
      <c r="A50" s="140"/>
      <c r="B50" s="141"/>
      <c r="C50" s="65" t="s">
        <v>492</v>
      </c>
      <c r="D50" s="65" t="s">
        <v>493</v>
      </c>
      <c r="E50" s="16">
        <v>174420</v>
      </c>
    </row>
    <row r="51" spans="1:5" ht="27" customHeight="1" x14ac:dyDescent="0.25">
      <c r="A51" s="126" t="s">
        <v>144</v>
      </c>
      <c r="B51" s="127"/>
      <c r="C51" s="127"/>
      <c r="D51" s="128"/>
      <c r="E51" s="4">
        <f>SUM(E48:E50)</f>
        <v>36381960</v>
      </c>
    </row>
    <row r="52" spans="1:5" ht="20.25" customHeight="1" x14ac:dyDescent="0.25">
      <c r="A52" s="129">
        <v>6</v>
      </c>
      <c r="B52" s="130" t="s">
        <v>151</v>
      </c>
      <c r="C52" s="67" t="s">
        <v>118</v>
      </c>
      <c r="D52" s="67" t="s">
        <v>119</v>
      </c>
      <c r="E52" s="68">
        <v>1128600</v>
      </c>
    </row>
    <row r="53" spans="1:5" ht="29.25" customHeight="1" x14ac:dyDescent="0.25">
      <c r="A53" s="129"/>
      <c r="B53" s="130"/>
      <c r="C53" s="82" t="s">
        <v>231</v>
      </c>
      <c r="D53" s="82" t="s">
        <v>232</v>
      </c>
      <c r="E53" s="68">
        <v>2052000</v>
      </c>
    </row>
    <row r="54" spans="1:5" x14ac:dyDescent="0.25">
      <c r="A54" s="129"/>
      <c r="B54" s="130"/>
      <c r="C54" s="67" t="s">
        <v>56</v>
      </c>
      <c r="D54" s="67" t="s">
        <v>57</v>
      </c>
      <c r="E54" s="68">
        <v>718200</v>
      </c>
    </row>
    <row r="55" spans="1:5" x14ac:dyDescent="0.25">
      <c r="A55" s="129"/>
      <c r="B55" s="130"/>
      <c r="C55" s="131" t="s">
        <v>233</v>
      </c>
      <c r="D55" s="131" t="s">
        <v>234</v>
      </c>
      <c r="E55" s="145">
        <v>4908569</v>
      </c>
    </row>
    <row r="56" spans="1:5" x14ac:dyDescent="0.25">
      <c r="A56" s="129"/>
      <c r="B56" s="130"/>
      <c r="C56" s="132"/>
      <c r="D56" s="132"/>
      <c r="E56" s="146"/>
    </row>
    <row r="57" spans="1:5" ht="38.25" x14ac:dyDescent="0.25">
      <c r="A57" s="129"/>
      <c r="B57" s="130"/>
      <c r="C57" s="67" t="s">
        <v>120</v>
      </c>
      <c r="D57" s="67" t="s">
        <v>121</v>
      </c>
      <c r="E57" s="68">
        <v>1805760</v>
      </c>
    </row>
    <row r="58" spans="1:5" ht="25.5" x14ac:dyDescent="0.25">
      <c r="A58" s="134"/>
      <c r="B58" s="136"/>
      <c r="C58" s="92" t="s">
        <v>363</v>
      </c>
      <c r="D58" s="92" t="s">
        <v>476</v>
      </c>
      <c r="E58" s="93">
        <v>3898800</v>
      </c>
    </row>
    <row r="59" spans="1:5" x14ac:dyDescent="0.25">
      <c r="A59" s="129"/>
      <c r="B59" s="130"/>
      <c r="C59" s="67" t="s">
        <v>122</v>
      </c>
      <c r="D59" s="67" t="s">
        <v>55</v>
      </c>
      <c r="E59" s="68">
        <v>307800</v>
      </c>
    </row>
    <row r="60" spans="1:5" ht="28.5" customHeight="1" x14ac:dyDescent="0.25">
      <c r="A60" s="126" t="s">
        <v>146</v>
      </c>
      <c r="B60" s="127"/>
      <c r="C60" s="127"/>
      <c r="D60" s="128"/>
      <c r="E60" s="4">
        <f>SUM(E52:E59)</f>
        <v>14819729</v>
      </c>
    </row>
    <row r="61" spans="1:5" ht="25.5" x14ac:dyDescent="0.25">
      <c r="A61" s="129">
        <v>7</v>
      </c>
      <c r="B61" s="130" t="s">
        <v>405</v>
      </c>
      <c r="C61" s="67" t="s">
        <v>75</v>
      </c>
      <c r="D61" s="67" t="s">
        <v>72</v>
      </c>
      <c r="E61" s="68">
        <v>34884000</v>
      </c>
    </row>
    <row r="62" spans="1:5" ht="24" customHeight="1" x14ac:dyDescent="0.25">
      <c r="A62" s="129"/>
      <c r="B62" s="130"/>
      <c r="C62" s="67" t="s">
        <v>73</v>
      </c>
      <c r="D62" s="67" t="s">
        <v>74</v>
      </c>
      <c r="E62" s="68">
        <v>2072520</v>
      </c>
    </row>
    <row r="63" spans="1:5" ht="38.25" x14ac:dyDescent="0.25">
      <c r="A63" s="134"/>
      <c r="B63" s="136"/>
      <c r="C63" s="67" t="s">
        <v>76</v>
      </c>
      <c r="D63" s="67" t="s">
        <v>77</v>
      </c>
      <c r="E63" s="68">
        <v>11286000</v>
      </c>
    </row>
    <row r="64" spans="1:5" ht="25.5" x14ac:dyDescent="0.25">
      <c r="A64" s="129"/>
      <c r="B64" s="130"/>
      <c r="C64" s="67" t="s">
        <v>404</v>
      </c>
      <c r="D64" s="67" t="s">
        <v>477</v>
      </c>
      <c r="E64" s="98">
        <v>10</v>
      </c>
    </row>
    <row r="65" spans="1:5" ht="25.5" customHeight="1" x14ac:dyDescent="0.25">
      <c r="A65" s="126" t="s">
        <v>148</v>
      </c>
      <c r="B65" s="127"/>
      <c r="C65" s="127"/>
      <c r="D65" s="128"/>
      <c r="E65" s="6">
        <f>SUM(E61:E64)</f>
        <v>48242530</v>
      </c>
    </row>
    <row r="66" spans="1:5" x14ac:dyDescent="0.25">
      <c r="A66" s="129">
        <v>8</v>
      </c>
      <c r="B66" s="130" t="s">
        <v>155</v>
      </c>
      <c r="C66" s="131" t="s">
        <v>112</v>
      </c>
      <c r="D66" s="131" t="s">
        <v>113</v>
      </c>
      <c r="E66" s="145">
        <v>987381</v>
      </c>
    </row>
    <row r="67" spans="1:5" ht="15.75" customHeight="1" x14ac:dyDescent="0.25">
      <c r="A67" s="129"/>
      <c r="B67" s="130"/>
      <c r="C67" s="132"/>
      <c r="D67" s="132"/>
      <c r="E67" s="146"/>
    </row>
    <row r="68" spans="1:5" ht="25.5" x14ac:dyDescent="0.25">
      <c r="A68" s="129"/>
      <c r="B68" s="130"/>
      <c r="C68" s="67" t="s">
        <v>114</v>
      </c>
      <c r="D68" s="67" t="s">
        <v>115</v>
      </c>
      <c r="E68" s="68">
        <v>1436400</v>
      </c>
    </row>
    <row r="69" spans="1:5" ht="25.5" x14ac:dyDescent="0.25">
      <c r="A69" s="129"/>
      <c r="B69" s="130"/>
      <c r="C69" s="67" t="s">
        <v>116</v>
      </c>
      <c r="D69" s="67" t="s">
        <v>117</v>
      </c>
      <c r="E69" s="68">
        <v>11922120</v>
      </c>
    </row>
    <row r="70" spans="1:5" ht="24" customHeight="1" x14ac:dyDescent="0.25">
      <c r="A70" s="126" t="s">
        <v>150</v>
      </c>
      <c r="B70" s="127"/>
      <c r="C70" s="127"/>
      <c r="D70" s="128"/>
      <c r="E70" s="4">
        <f>SUM(E66:E69)</f>
        <v>14345901</v>
      </c>
    </row>
    <row r="71" spans="1:5" x14ac:dyDescent="0.25">
      <c r="A71" s="129">
        <v>9</v>
      </c>
      <c r="B71" s="130" t="s">
        <v>156</v>
      </c>
      <c r="C71" s="96" t="s">
        <v>58</v>
      </c>
      <c r="D71" s="96" t="s">
        <v>59</v>
      </c>
      <c r="E71" s="100">
        <v>11066795</v>
      </c>
    </row>
    <row r="72" spans="1:5" ht="23.25" customHeight="1" x14ac:dyDescent="0.25">
      <c r="A72" s="129"/>
      <c r="B72" s="130"/>
      <c r="C72" s="67" t="s">
        <v>60</v>
      </c>
      <c r="D72" s="67" t="s">
        <v>61</v>
      </c>
      <c r="E72" s="68">
        <v>16179794</v>
      </c>
    </row>
    <row r="73" spans="1:5" ht="19.5" customHeight="1" x14ac:dyDescent="0.25">
      <c r="A73" s="129"/>
      <c r="B73" s="130"/>
      <c r="C73" s="67" t="s">
        <v>62</v>
      </c>
      <c r="D73" s="67" t="s">
        <v>63</v>
      </c>
      <c r="E73" s="102">
        <v>5853843</v>
      </c>
    </row>
    <row r="74" spans="1:5" ht="22.5" customHeight="1" x14ac:dyDescent="0.25">
      <c r="A74" s="126" t="s">
        <v>486</v>
      </c>
      <c r="B74" s="127"/>
      <c r="C74" s="127"/>
      <c r="D74" s="128"/>
      <c r="E74" s="4">
        <f>SUM(E71:E73)</f>
        <v>33100432</v>
      </c>
    </row>
    <row r="75" spans="1:5" ht="25.5" x14ac:dyDescent="0.25">
      <c r="A75" s="129">
        <v>10</v>
      </c>
      <c r="B75" s="130" t="s">
        <v>157</v>
      </c>
      <c r="C75" s="67" t="s">
        <v>64</v>
      </c>
      <c r="D75" s="67" t="s">
        <v>65</v>
      </c>
      <c r="E75" s="68">
        <v>770</v>
      </c>
    </row>
    <row r="76" spans="1:5" ht="25.5" x14ac:dyDescent="0.25">
      <c r="A76" s="129"/>
      <c r="B76" s="130"/>
      <c r="C76" s="67" t="s">
        <v>66</v>
      </c>
      <c r="D76" s="67" t="s">
        <v>67</v>
      </c>
      <c r="E76" s="68">
        <v>5641215</v>
      </c>
    </row>
    <row r="77" spans="1:5" x14ac:dyDescent="0.25">
      <c r="A77" s="129"/>
      <c r="B77" s="130"/>
      <c r="C77" s="67" t="s">
        <v>68</v>
      </c>
      <c r="D77" s="67" t="s">
        <v>69</v>
      </c>
      <c r="E77" s="68">
        <v>2052000</v>
      </c>
    </row>
    <row r="78" spans="1:5" x14ac:dyDescent="0.25">
      <c r="A78" s="129"/>
      <c r="B78" s="130"/>
      <c r="C78" s="67" t="s">
        <v>70</v>
      </c>
      <c r="D78" s="67" t="s">
        <v>71</v>
      </c>
      <c r="E78" s="68">
        <v>23544955</v>
      </c>
    </row>
    <row r="79" spans="1:5" ht="23.25" customHeight="1" x14ac:dyDescent="0.25">
      <c r="A79" s="126" t="s">
        <v>152</v>
      </c>
      <c r="B79" s="127"/>
      <c r="C79" s="127"/>
      <c r="D79" s="128"/>
      <c r="E79" s="6">
        <f>SUM(E75:E78)</f>
        <v>31238940</v>
      </c>
    </row>
    <row r="80" spans="1:5" x14ac:dyDescent="0.25">
      <c r="A80" s="129">
        <v>11</v>
      </c>
      <c r="B80" s="130" t="s">
        <v>158</v>
      </c>
      <c r="C80" s="137" t="s">
        <v>78</v>
      </c>
      <c r="D80" s="137" t="s">
        <v>79</v>
      </c>
      <c r="E80" s="147">
        <v>348840</v>
      </c>
    </row>
    <row r="81" spans="1:5" ht="8.25" customHeight="1" x14ac:dyDescent="0.25">
      <c r="A81" s="129"/>
      <c r="B81" s="130"/>
      <c r="C81" s="138"/>
      <c r="D81" s="138"/>
      <c r="E81" s="148"/>
    </row>
    <row r="82" spans="1:5" ht="21" customHeight="1" x14ac:dyDescent="0.25">
      <c r="A82" s="129"/>
      <c r="B82" s="130"/>
      <c r="C82" s="76" t="s">
        <v>80</v>
      </c>
      <c r="D82" s="76" t="s">
        <v>246</v>
      </c>
      <c r="E82" s="107">
        <v>447059</v>
      </c>
    </row>
    <row r="83" spans="1:5" ht="21" customHeight="1" x14ac:dyDescent="0.25">
      <c r="A83" s="129"/>
      <c r="B83" s="130"/>
      <c r="C83" s="76" t="s">
        <v>81</v>
      </c>
      <c r="D83" s="76" t="s">
        <v>123</v>
      </c>
      <c r="E83" s="107">
        <v>7797600</v>
      </c>
    </row>
    <row r="84" spans="1:5" ht="27.75" customHeight="1" x14ac:dyDescent="0.25">
      <c r="A84" s="129"/>
      <c r="B84" s="130"/>
      <c r="C84" s="110" t="s">
        <v>237</v>
      </c>
      <c r="D84" s="111" t="s">
        <v>236</v>
      </c>
      <c r="E84" s="107">
        <v>79002</v>
      </c>
    </row>
    <row r="85" spans="1:5" ht="25.5" customHeight="1" x14ac:dyDescent="0.25">
      <c r="A85" s="126" t="s">
        <v>153</v>
      </c>
      <c r="B85" s="127"/>
      <c r="C85" s="127"/>
      <c r="D85" s="128"/>
      <c r="E85" s="4">
        <f>SUM(E80:E84)</f>
        <v>8672501</v>
      </c>
    </row>
    <row r="86" spans="1:5" ht="12" customHeight="1" x14ac:dyDescent="0.25">
      <c r="A86" s="129">
        <v>12</v>
      </c>
      <c r="B86" s="130" t="s">
        <v>159</v>
      </c>
      <c r="C86" s="131" t="s">
        <v>82</v>
      </c>
      <c r="D86" s="149" t="s">
        <v>124</v>
      </c>
      <c r="E86" s="151">
        <v>270864</v>
      </c>
    </row>
    <row r="87" spans="1:5" ht="10.5" customHeight="1" x14ac:dyDescent="0.25">
      <c r="A87" s="129"/>
      <c r="B87" s="130"/>
      <c r="C87" s="132"/>
      <c r="D87" s="150"/>
      <c r="E87" s="152"/>
    </row>
    <row r="88" spans="1:5" ht="19.5" customHeight="1" x14ac:dyDescent="0.25">
      <c r="A88" s="129"/>
      <c r="B88" s="130"/>
      <c r="C88" s="67" t="s">
        <v>490</v>
      </c>
      <c r="D88" s="116" t="s">
        <v>491</v>
      </c>
      <c r="E88" s="118">
        <v>1328403</v>
      </c>
    </row>
    <row r="89" spans="1:5" x14ac:dyDescent="0.25">
      <c r="A89" s="129"/>
      <c r="B89" s="130"/>
      <c r="C89" s="67" t="s">
        <v>125</v>
      </c>
      <c r="D89" s="116" t="s">
        <v>126</v>
      </c>
      <c r="E89" s="118">
        <v>121376</v>
      </c>
    </row>
    <row r="90" spans="1:5" ht="25.5" x14ac:dyDescent="0.25">
      <c r="A90" s="129"/>
      <c r="B90" s="130"/>
      <c r="C90" s="67" t="s">
        <v>127</v>
      </c>
      <c r="D90" s="116" t="s">
        <v>128</v>
      </c>
      <c r="E90" s="118">
        <v>1949400</v>
      </c>
    </row>
    <row r="91" spans="1:5" x14ac:dyDescent="0.25">
      <c r="A91" s="129"/>
      <c r="B91" s="130"/>
      <c r="C91" s="67" t="s">
        <v>86</v>
      </c>
      <c r="D91" s="116" t="s">
        <v>129</v>
      </c>
      <c r="E91" s="118">
        <v>1744200</v>
      </c>
    </row>
    <row r="92" spans="1:5" ht="25.5" x14ac:dyDescent="0.25">
      <c r="A92" s="129"/>
      <c r="B92" s="130"/>
      <c r="C92" s="67" t="s">
        <v>130</v>
      </c>
      <c r="D92" s="116" t="s">
        <v>85</v>
      </c>
      <c r="E92" s="118">
        <v>1067040</v>
      </c>
    </row>
    <row r="93" spans="1:5" ht="25.5" x14ac:dyDescent="0.25">
      <c r="A93" s="129"/>
      <c r="B93" s="130"/>
      <c r="C93" s="67" t="s">
        <v>136</v>
      </c>
      <c r="D93" s="116" t="s">
        <v>84</v>
      </c>
      <c r="E93" s="118">
        <v>9699291</v>
      </c>
    </row>
    <row r="94" spans="1:5" ht="25.5" x14ac:dyDescent="0.25">
      <c r="A94" s="133"/>
      <c r="B94" s="135"/>
      <c r="C94" s="67" t="s">
        <v>131</v>
      </c>
      <c r="D94" s="116" t="s">
        <v>132</v>
      </c>
      <c r="E94" s="117">
        <f>500000*10.26</f>
        <v>5130000</v>
      </c>
    </row>
    <row r="95" spans="1:5" ht="25.5" x14ac:dyDescent="0.25">
      <c r="A95" s="129"/>
      <c r="B95" s="130"/>
      <c r="C95" s="67" t="s">
        <v>488</v>
      </c>
      <c r="D95" s="116" t="s">
        <v>132</v>
      </c>
      <c r="E95" s="117">
        <f>1500000*10.26</f>
        <v>15390000</v>
      </c>
    </row>
    <row r="96" spans="1:5" x14ac:dyDescent="0.25">
      <c r="A96" s="134"/>
      <c r="B96" s="136"/>
      <c r="C96" s="67" t="s">
        <v>83</v>
      </c>
      <c r="D96" s="116" t="s">
        <v>133</v>
      </c>
      <c r="E96" s="118">
        <v>205200000</v>
      </c>
    </row>
    <row r="97" spans="1:5" x14ac:dyDescent="0.25">
      <c r="A97" s="134"/>
      <c r="B97" s="136"/>
      <c r="C97" s="92" t="s">
        <v>403</v>
      </c>
      <c r="D97" s="122" t="s">
        <v>401</v>
      </c>
      <c r="E97" s="117">
        <v>9234000</v>
      </c>
    </row>
    <row r="98" spans="1:5" ht="25.5" customHeight="1" x14ac:dyDescent="0.25">
      <c r="A98" s="126" t="s">
        <v>154</v>
      </c>
      <c r="B98" s="127"/>
      <c r="C98" s="127"/>
      <c r="D98" s="128"/>
      <c r="E98" s="5">
        <f>SUM(E86:E97)</f>
        <v>251134574</v>
      </c>
    </row>
    <row r="100" spans="1:5" x14ac:dyDescent="0.25">
      <c r="E100" s="7"/>
    </row>
    <row r="101" spans="1:5" x14ac:dyDescent="0.25">
      <c r="B101" s="124"/>
      <c r="C101" s="7"/>
    </row>
  </sheetData>
  <mergeCells count="52">
    <mergeCell ref="E80:E81"/>
    <mergeCell ref="C86:C87"/>
    <mergeCell ref="D86:D87"/>
    <mergeCell ref="E86:E87"/>
    <mergeCell ref="A74:D74"/>
    <mergeCell ref="A79:D79"/>
    <mergeCell ref="A85:D85"/>
    <mergeCell ref="A75:A78"/>
    <mergeCell ref="B75:B78"/>
    <mergeCell ref="E66:E67"/>
    <mergeCell ref="A60:D60"/>
    <mergeCell ref="A31:A46"/>
    <mergeCell ref="B31:B46"/>
    <mergeCell ref="E55:E56"/>
    <mergeCell ref="C31:C32"/>
    <mergeCell ref="A65:D65"/>
    <mergeCell ref="A61:A64"/>
    <mergeCell ref="B61:B64"/>
    <mergeCell ref="A51:D51"/>
    <mergeCell ref="A52:A59"/>
    <mergeCell ref="B52:B59"/>
    <mergeCell ref="A48:A50"/>
    <mergeCell ref="B48:B50"/>
    <mergeCell ref="C55:C56"/>
    <mergeCell ref="D55:D56"/>
    <mergeCell ref="A1:E1"/>
    <mergeCell ref="A3:A9"/>
    <mergeCell ref="B3:B9"/>
    <mergeCell ref="A30:D30"/>
    <mergeCell ref="A47:D47"/>
    <mergeCell ref="D31:D32"/>
    <mergeCell ref="A20:A29"/>
    <mergeCell ref="B20:B29"/>
    <mergeCell ref="A11:A18"/>
    <mergeCell ref="B11:B18"/>
    <mergeCell ref="A10:D10"/>
    <mergeCell ref="A19:D19"/>
    <mergeCell ref="E31:E32"/>
    <mergeCell ref="A98:D98"/>
    <mergeCell ref="A80:A84"/>
    <mergeCell ref="B80:B84"/>
    <mergeCell ref="A86:A97"/>
    <mergeCell ref="B86:B97"/>
    <mergeCell ref="C80:C81"/>
    <mergeCell ref="D80:D81"/>
    <mergeCell ref="A70:D70"/>
    <mergeCell ref="A71:A73"/>
    <mergeCell ref="B71:B73"/>
    <mergeCell ref="A66:A69"/>
    <mergeCell ref="B66:B69"/>
    <mergeCell ref="C66:C67"/>
    <mergeCell ref="D66:D67"/>
  </mergeCells>
  <pageMargins left="0.7" right="0.7" top="0.75" bottom="0.75" header="0.3" footer="0.3"/>
  <pageSetup paperSize="8" scale="62" orientation="portrait" verticalDpi="300" r:id="rId1"/>
  <rowBreaks count="2" manualBreakCount="2">
    <brk id="30" max="16383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0"/>
  <sheetViews>
    <sheetView topLeftCell="A255" zoomScaleNormal="100" workbookViewId="0">
      <selection activeCell="C263" sqref="C263:D263"/>
    </sheetView>
  </sheetViews>
  <sheetFormatPr defaultRowHeight="15" x14ac:dyDescent="0.2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1" hidden="1" customWidth="1"/>
    <col min="6" max="6" width="22.85546875" style="1" customWidth="1"/>
    <col min="7" max="7" width="22.42578125" customWidth="1"/>
    <col min="8" max="8" width="19.42578125" customWidth="1"/>
  </cols>
  <sheetData>
    <row r="1" spans="1:8" ht="40.5" customHeight="1" x14ac:dyDescent="0.25">
      <c r="A1" s="208"/>
      <c r="B1" s="208"/>
      <c r="C1" s="208"/>
      <c r="D1" s="208"/>
      <c r="E1" s="208"/>
      <c r="F1" s="208"/>
      <c r="G1" s="208"/>
      <c r="H1" s="208"/>
    </row>
    <row r="2" spans="1:8" ht="63.75" x14ac:dyDescent="0.25">
      <c r="A2" s="2" t="s">
        <v>0</v>
      </c>
      <c r="B2" s="3" t="s">
        <v>135</v>
      </c>
      <c r="C2" s="3" t="s">
        <v>1</v>
      </c>
      <c r="D2" s="3" t="s">
        <v>2</v>
      </c>
      <c r="E2" s="4" t="s">
        <v>238</v>
      </c>
      <c r="F2" s="4" t="s">
        <v>487</v>
      </c>
      <c r="G2" s="8" t="s">
        <v>160</v>
      </c>
      <c r="H2" s="8" t="s">
        <v>161</v>
      </c>
    </row>
    <row r="3" spans="1:8" ht="51" x14ac:dyDescent="0.25">
      <c r="A3" s="140">
        <v>1</v>
      </c>
      <c r="B3" s="141" t="s">
        <v>141</v>
      </c>
      <c r="C3" s="164" t="s">
        <v>3</v>
      </c>
      <c r="D3" s="184" t="s">
        <v>168</v>
      </c>
      <c r="E3" s="161">
        <v>114500</v>
      </c>
      <c r="F3" s="176">
        <f>E3*10.26</f>
        <v>1174770</v>
      </c>
      <c r="G3" s="21" t="s">
        <v>424</v>
      </c>
      <c r="H3" s="20" t="s">
        <v>162</v>
      </c>
    </row>
    <row r="4" spans="1:8" ht="51" x14ac:dyDescent="0.25">
      <c r="A4" s="140"/>
      <c r="B4" s="141"/>
      <c r="C4" s="179"/>
      <c r="D4" s="185"/>
      <c r="E4" s="162"/>
      <c r="F4" s="176"/>
      <c r="G4" s="21" t="s">
        <v>422</v>
      </c>
      <c r="H4" s="20" t="s">
        <v>162</v>
      </c>
    </row>
    <row r="5" spans="1:8" ht="38.25" x14ac:dyDescent="0.25">
      <c r="A5" s="140"/>
      <c r="B5" s="141"/>
      <c r="C5" s="179"/>
      <c r="D5" s="185"/>
      <c r="E5" s="162"/>
      <c r="F5" s="176"/>
      <c r="G5" s="21" t="s">
        <v>421</v>
      </c>
      <c r="H5" s="20" t="s">
        <v>162</v>
      </c>
    </row>
    <row r="6" spans="1:8" ht="63.75" x14ac:dyDescent="0.25">
      <c r="A6" s="140"/>
      <c r="B6" s="141"/>
      <c r="C6" s="179"/>
      <c r="D6" s="185"/>
      <c r="E6" s="162"/>
      <c r="F6" s="176"/>
      <c r="G6" s="21" t="s">
        <v>425</v>
      </c>
      <c r="H6" s="20" t="s">
        <v>162</v>
      </c>
    </row>
    <row r="7" spans="1:8" ht="63.75" x14ac:dyDescent="0.25">
      <c r="A7" s="140"/>
      <c r="B7" s="141"/>
      <c r="C7" s="179"/>
      <c r="D7" s="185"/>
      <c r="E7" s="162"/>
      <c r="F7" s="176"/>
      <c r="G7" s="21" t="s">
        <v>420</v>
      </c>
      <c r="H7" s="20" t="s">
        <v>162</v>
      </c>
    </row>
    <row r="8" spans="1:8" ht="38.25" x14ac:dyDescent="0.25">
      <c r="A8" s="140"/>
      <c r="B8" s="141"/>
      <c r="C8" s="179"/>
      <c r="D8" s="185"/>
      <c r="E8" s="162"/>
      <c r="F8" s="176"/>
      <c r="G8" s="21" t="s">
        <v>419</v>
      </c>
      <c r="H8" s="20" t="s">
        <v>162</v>
      </c>
    </row>
    <row r="9" spans="1:8" ht="38.25" x14ac:dyDescent="0.25">
      <c r="A9" s="140"/>
      <c r="B9" s="141"/>
      <c r="C9" s="179"/>
      <c r="D9" s="185"/>
      <c r="E9" s="162"/>
      <c r="F9" s="176"/>
      <c r="G9" s="21" t="s">
        <v>418</v>
      </c>
      <c r="H9" s="20" t="s">
        <v>162</v>
      </c>
    </row>
    <row r="10" spans="1:8" ht="51" x14ac:dyDescent="0.25">
      <c r="A10" s="140"/>
      <c r="B10" s="141"/>
      <c r="C10" s="179"/>
      <c r="D10" s="185"/>
      <c r="E10" s="162"/>
      <c r="F10" s="176"/>
      <c r="G10" s="21" t="s">
        <v>417</v>
      </c>
      <c r="H10" s="20" t="s">
        <v>162</v>
      </c>
    </row>
    <row r="11" spans="1:8" ht="38.25" x14ac:dyDescent="0.25">
      <c r="A11" s="140"/>
      <c r="B11" s="141"/>
      <c r="C11" s="165"/>
      <c r="D11" s="186"/>
      <c r="E11" s="154"/>
      <c r="F11" s="176"/>
      <c r="G11" s="22" t="s">
        <v>423</v>
      </c>
      <c r="H11" s="20" t="s">
        <v>162</v>
      </c>
    </row>
    <row r="12" spans="1:8" ht="25.5" x14ac:dyDescent="0.25">
      <c r="A12" s="140"/>
      <c r="B12" s="141"/>
      <c r="C12" s="164" t="s">
        <v>5</v>
      </c>
      <c r="D12" s="181" t="s">
        <v>172</v>
      </c>
      <c r="E12" s="161">
        <v>363500</v>
      </c>
      <c r="F12" s="162">
        <f>E12*10.26</f>
        <v>3729510</v>
      </c>
      <c r="G12" s="18" t="s">
        <v>407</v>
      </c>
      <c r="H12" s="20" t="s">
        <v>162</v>
      </c>
    </row>
    <row r="13" spans="1:8" ht="25.5" x14ac:dyDescent="0.25">
      <c r="A13" s="140"/>
      <c r="B13" s="141"/>
      <c r="C13" s="179"/>
      <c r="D13" s="182"/>
      <c r="E13" s="162"/>
      <c r="F13" s="162"/>
      <c r="G13" s="18" t="s">
        <v>408</v>
      </c>
      <c r="H13" s="20" t="s">
        <v>162</v>
      </c>
    </row>
    <row r="14" spans="1:8" x14ac:dyDescent="0.25">
      <c r="A14" s="140"/>
      <c r="B14" s="141"/>
      <c r="C14" s="179"/>
      <c r="D14" s="182"/>
      <c r="E14" s="162"/>
      <c r="F14" s="162"/>
      <c r="G14" s="18" t="s">
        <v>171</v>
      </c>
      <c r="H14" s="20" t="s">
        <v>162</v>
      </c>
    </row>
    <row r="15" spans="1:8" ht="25.5" x14ac:dyDescent="0.25">
      <c r="A15" s="140"/>
      <c r="B15" s="141"/>
      <c r="C15" s="179"/>
      <c r="D15" s="182"/>
      <c r="E15" s="162"/>
      <c r="F15" s="162"/>
      <c r="G15" s="18" t="s">
        <v>409</v>
      </c>
      <c r="H15" s="20" t="s">
        <v>162</v>
      </c>
    </row>
    <row r="16" spans="1:8" ht="25.5" x14ac:dyDescent="0.25">
      <c r="A16" s="140"/>
      <c r="B16" s="141"/>
      <c r="C16" s="179"/>
      <c r="D16" s="182"/>
      <c r="E16" s="162"/>
      <c r="F16" s="162"/>
      <c r="G16" s="18" t="s">
        <v>410</v>
      </c>
      <c r="H16" s="20" t="s">
        <v>162</v>
      </c>
    </row>
    <row r="17" spans="1:8" ht="25.5" x14ac:dyDescent="0.25">
      <c r="A17" s="140"/>
      <c r="B17" s="141"/>
      <c r="C17" s="165"/>
      <c r="D17" s="183"/>
      <c r="E17" s="154"/>
      <c r="F17" s="154"/>
      <c r="G17" s="17" t="s">
        <v>411</v>
      </c>
      <c r="H17" s="20" t="s">
        <v>162</v>
      </c>
    </row>
    <row r="18" spans="1:8" ht="25.5" x14ac:dyDescent="0.25">
      <c r="A18" s="140"/>
      <c r="B18" s="141"/>
      <c r="C18" s="164" t="s">
        <v>7</v>
      </c>
      <c r="D18" s="202" t="s">
        <v>426</v>
      </c>
      <c r="E18" s="161">
        <v>150000</v>
      </c>
      <c r="F18" s="176">
        <f>E18*10.26</f>
        <v>1539000</v>
      </c>
      <c r="G18" s="24" t="s">
        <v>427</v>
      </c>
      <c r="H18" s="25" t="s">
        <v>274</v>
      </c>
    </row>
    <row r="19" spans="1:8" ht="25.5" x14ac:dyDescent="0.25">
      <c r="A19" s="140"/>
      <c r="B19" s="141"/>
      <c r="C19" s="179"/>
      <c r="D19" s="203"/>
      <c r="E19" s="162"/>
      <c r="F19" s="176"/>
      <c r="G19" s="24" t="s">
        <v>428</v>
      </c>
      <c r="H19" s="25" t="s">
        <v>274</v>
      </c>
    </row>
    <row r="20" spans="1:8" ht="25.5" x14ac:dyDescent="0.25">
      <c r="A20" s="140"/>
      <c r="B20" s="141"/>
      <c r="C20" s="179"/>
      <c r="D20" s="203"/>
      <c r="E20" s="162"/>
      <c r="F20" s="176"/>
      <c r="G20" s="24" t="s">
        <v>429</v>
      </c>
      <c r="H20" s="25" t="s">
        <v>274</v>
      </c>
    </row>
    <row r="21" spans="1:8" ht="25.5" x14ac:dyDescent="0.25">
      <c r="A21" s="140"/>
      <c r="B21" s="141"/>
      <c r="C21" s="179"/>
      <c r="D21" s="203"/>
      <c r="E21" s="162"/>
      <c r="F21" s="176"/>
      <c r="G21" s="24" t="s">
        <v>430</v>
      </c>
      <c r="H21" s="25" t="s">
        <v>274</v>
      </c>
    </row>
    <row r="22" spans="1:8" ht="25.5" x14ac:dyDescent="0.25">
      <c r="A22" s="140"/>
      <c r="B22" s="141"/>
      <c r="C22" s="179"/>
      <c r="D22" s="203"/>
      <c r="E22" s="162"/>
      <c r="F22" s="176"/>
      <c r="G22" s="24" t="s">
        <v>431</v>
      </c>
      <c r="H22" s="25" t="s">
        <v>274</v>
      </c>
    </row>
    <row r="23" spans="1:8" ht="25.5" x14ac:dyDescent="0.25">
      <c r="A23" s="140"/>
      <c r="B23" s="141"/>
      <c r="C23" s="179"/>
      <c r="D23" s="203"/>
      <c r="E23" s="162"/>
      <c r="F23" s="176"/>
      <c r="G23" s="24" t="s">
        <v>432</v>
      </c>
      <c r="H23" s="25" t="s">
        <v>274</v>
      </c>
    </row>
    <row r="24" spans="1:8" ht="25.5" x14ac:dyDescent="0.25">
      <c r="A24" s="140"/>
      <c r="B24" s="141"/>
      <c r="C24" s="179"/>
      <c r="D24" s="203"/>
      <c r="E24" s="162"/>
      <c r="F24" s="176"/>
      <c r="G24" s="24" t="s">
        <v>433</v>
      </c>
      <c r="H24" s="25" t="s">
        <v>274</v>
      </c>
    </row>
    <row r="25" spans="1:8" ht="25.5" x14ac:dyDescent="0.25">
      <c r="A25" s="140"/>
      <c r="B25" s="141"/>
      <c r="C25" s="179"/>
      <c r="D25" s="203"/>
      <c r="E25" s="162"/>
      <c r="F25" s="176"/>
      <c r="G25" s="24" t="s">
        <v>434</v>
      </c>
      <c r="H25" s="25" t="s">
        <v>274</v>
      </c>
    </row>
    <row r="26" spans="1:8" ht="25.5" x14ac:dyDescent="0.25">
      <c r="A26" s="140"/>
      <c r="B26" s="141"/>
      <c r="C26" s="179"/>
      <c r="D26" s="203"/>
      <c r="E26" s="162"/>
      <c r="F26" s="176"/>
      <c r="G26" s="24" t="s">
        <v>435</v>
      </c>
      <c r="H26" s="25" t="s">
        <v>274</v>
      </c>
    </row>
    <row r="27" spans="1:8" ht="25.5" x14ac:dyDescent="0.25">
      <c r="A27" s="140"/>
      <c r="B27" s="141"/>
      <c r="C27" s="179"/>
      <c r="D27" s="204"/>
      <c r="E27" s="154"/>
      <c r="F27" s="176"/>
      <c r="G27" s="24" t="s">
        <v>436</v>
      </c>
      <c r="H27" s="25" t="s">
        <v>274</v>
      </c>
    </row>
    <row r="28" spans="1:8" ht="25.5" x14ac:dyDescent="0.25">
      <c r="A28" s="140"/>
      <c r="B28" s="141"/>
      <c r="C28" s="164" t="s">
        <v>9</v>
      </c>
      <c r="D28" s="184" t="s">
        <v>170</v>
      </c>
      <c r="E28" s="161">
        <v>106000</v>
      </c>
      <c r="F28" s="176">
        <f>E28*10.26</f>
        <v>1087560</v>
      </c>
      <c r="G28" s="17" t="s">
        <v>169</v>
      </c>
      <c r="H28" s="20" t="s">
        <v>162</v>
      </c>
    </row>
    <row r="29" spans="1:8" ht="25.5" x14ac:dyDescent="0.25">
      <c r="A29" s="140"/>
      <c r="B29" s="141"/>
      <c r="C29" s="179"/>
      <c r="D29" s="185"/>
      <c r="E29" s="162"/>
      <c r="F29" s="176"/>
      <c r="G29" s="17" t="s">
        <v>412</v>
      </c>
      <c r="H29" s="20" t="s">
        <v>162</v>
      </c>
    </row>
    <row r="30" spans="1:8" ht="25.5" x14ac:dyDescent="0.25">
      <c r="A30" s="140"/>
      <c r="B30" s="141"/>
      <c r="C30" s="179"/>
      <c r="D30" s="185"/>
      <c r="E30" s="162"/>
      <c r="F30" s="176"/>
      <c r="G30" s="17" t="s">
        <v>413</v>
      </c>
      <c r="H30" s="20" t="s">
        <v>162</v>
      </c>
    </row>
    <row r="31" spans="1:8" ht="25.5" x14ac:dyDescent="0.25">
      <c r="A31" s="140"/>
      <c r="B31" s="141"/>
      <c r="C31" s="179"/>
      <c r="D31" s="185"/>
      <c r="E31" s="162"/>
      <c r="F31" s="176"/>
      <c r="G31" s="17" t="s">
        <v>414</v>
      </c>
      <c r="H31" s="20" t="s">
        <v>162</v>
      </c>
    </row>
    <row r="32" spans="1:8" ht="25.5" x14ac:dyDescent="0.25">
      <c r="A32" s="140"/>
      <c r="B32" s="141"/>
      <c r="C32" s="179"/>
      <c r="D32" s="185"/>
      <c r="E32" s="162"/>
      <c r="F32" s="176"/>
      <c r="G32" s="17" t="s">
        <v>415</v>
      </c>
      <c r="H32" s="20" t="s">
        <v>162</v>
      </c>
    </row>
    <row r="33" spans="1:8" ht="38.25" x14ac:dyDescent="0.25">
      <c r="A33" s="140"/>
      <c r="B33" s="141"/>
      <c r="C33" s="165"/>
      <c r="D33" s="186"/>
      <c r="E33" s="154"/>
      <c r="F33" s="176"/>
      <c r="G33" s="17" t="s">
        <v>416</v>
      </c>
      <c r="H33" s="20" t="s">
        <v>162</v>
      </c>
    </row>
    <row r="34" spans="1:8" ht="38.25" x14ac:dyDescent="0.25">
      <c r="A34" s="140"/>
      <c r="B34" s="141"/>
      <c r="C34" s="164" t="s">
        <v>11</v>
      </c>
      <c r="D34" s="205" t="s">
        <v>250</v>
      </c>
      <c r="E34" s="161">
        <v>288726</v>
      </c>
      <c r="F34" s="153">
        <f>E34*10.26</f>
        <v>2962328.76</v>
      </c>
      <c r="G34" s="26" t="s">
        <v>457</v>
      </c>
      <c r="H34" s="27" t="s">
        <v>167</v>
      </c>
    </row>
    <row r="35" spans="1:8" ht="40.5" customHeight="1" x14ac:dyDescent="0.25">
      <c r="A35" s="140"/>
      <c r="B35" s="141"/>
      <c r="C35" s="179"/>
      <c r="D35" s="206"/>
      <c r="E35" s="162"/>
      <c r="F35" s="162"/>
      <c r="G35" s="28" t="s">
        <v>456</v>
      </c>
      <c r="H35" s="10" t="s">
        <v>167</v>
      </c>
    </row>
    <row r="36" spans="1:8" ht="38.25" x14ac:dyDescent="0.25">
      <c r="A36" s="140"/>
      <c r="B36" s="141"/>
      <c r="C36" s="179"/>
      <c r="D36" s="206"/>
      <c r="E36" s="162"/>
      <c r="F36" s="162"/>
      <c r="G36" s="29" t="s">
        <v>458</v>
      </c>
      <c r="H36" s="10" t="s">
        <v>167</v>
      </c>
    </row>
    <row r="37" spans="1:8" ht="34.5" customHeight="1" x14ac:dyDescent="0.25">
      <c r="A37" s="140"/>
      <c r="B37" s="141"/>
      <c r="C37" s="179"/>
      <c r="D37" s="206"/>
      <c r="E37" s="162"/>
      <c r="F37" s="162"/>
      <c r="G37" s="30" t="s">
        <v>437</v>
      </c>
      <c r="H37" s="10" t="s">
        <v>167</v>
      </c>
    </row>
    <row r="38" spans="1:8" ht="38.25" x14ac:dyDescent="0.25">
      <c r="A38" s="140"/>
      <c r="B38" s="141"/>
      <c r="C38" s="179"/>
      <c r="D38" s="206"/>
      <c r="E38" s="162"/>
      <c r="F38" s="162"/>
      <c r="G38" s="30" t="s">
        <v>438</v>
      </c>
      <c r="H38" s="10" t="s">
        <v>167</v>
      </c>
    </row>
    <row r="39" spans="1:8" ht="38.25" x14ac:dyDescent="0.25">
      <c r="A39" s="140"/>
      <c r="B39" s="141"/>
      <c r="C39" s="179"/>
      <c r="D39" s="206"/>
      <c r="E39" s="162"/>
      <c r="F39" s="162"/>
      <c r="G39" s="30" t="s">
        <v>441</v>
      </c>
      <c r="H39" s="10" t="s">
        <v>167</v>
      </c>
    </row>
    <row r="40" spans="1:8" ht="38.25" x14ac:dyDescent="0.25">
      <c r="A40" s="140"/>
      <c r="B40" s="141"/>
      <c r="C40" s="179"/>
      <c r="D40" s="206"/>
      <c r="E40" s="162"/>
      <c r="F40" s="162"/>
      <c r="G40" s="30" t="s">
        <v>442</v>
      </c>
      <c r="H40" s="10" t="s">
        <v>167</v>
      </c>
    </row>
    <row r="41" spans="1:8" ht="37.5" customHeight="1" x14ac:dyDescent="0.25">
      <c r="A41" s="140"/>
      <c r="B41" s="141"/>
      <c r="C41" s="179"/>
      <c r="D41" s="206"/>
      <c r="E41" s="162"/>
      <c r="F41" s="162"/>
      <c r="G41" s="30" t="s">
        <v>443</v>
      </c>
      <c r="H41" s="10" t="s">
        <v>167</v>
      </c>
    </row>
    <row r="42" spans="1:8" ht="38.25" x14ac:dyDescent="0.25">
      <c r="A42" s="140"/>
      <c r="B42" s="141"/>
      <c r="C42" s="179"/>
      <c r="D42" s="206"/>
      <c r="E42" s="162"/>
      <c r="F42" s="162"/>
      <c r="G42" s="30" t="s">
        <v>444</v>
      </c>
      <c r="H42" s="10" t="s">
        <v>167</v>
      </c>
    </row>
    <row r="43" spans="1:8" ht="25.5" x14ac:dyDescent="0.25">
      <c r="A43" s="140"/>
      <c r="B43" s="141"/>
      <c r="C43" s="179"/>
      <c r="D43" s="206"/>
      <c r="E43" s="162"/>
      <c r="F43" s="162"/>
      <c r="G43" s="30" t="s">
        <v>445</v>
      </c>
      <c r="H43" s="10" t="s">
        <v>167</v>
      </c>
    </row>
    <row r="44" spans="1:8" ht="38.25" x14ac:dyDescent="0.25">
      <c r="A44" s="140"/>
      <c r="B44" s="141"/>
      <c r="C44" s="179"/>
      <c r="D44" s="206"/>
      <c r="E44" s="162"/>
      <c r="F44" s="162"/>
      <c r="G44" s="30" t="s">
        <v>446</v>
      </c>
      <c r="H44" s="10" t="s">
        <v>167</v>
      </c>
    </row>
    <row r="45" spans="1:8" ht="38.25" x14ac:dyDescent="0.25">
      <c r="A45" s="140"/>
      <c r="B45" s="141"/>
      <c r="C45" s="179"/>
      <c r="D45" s="206"/>
      <c r="E45" s="162"/>
      <c r="F45" s="162"/>
      <c r="G45" s="30" t="s">
        <v>439</v>
      </c>
      <c r="H45" s="10" t="s">
        <v>167</v>
      </c>
    </row>
    <row r="46" spans="1:8" ht="25.5" x14ac:dyDescent="0.25">
      <c r="A46" s="140"/>
      <c r="B46" s="141"/>
      <c r="C46" s="179"/>
      <c r="D46" s="206"/>
      <c r="E46" s="162"/>
      <c r="F46" s="162"/>
      <c r="G46" s="30" t="s">
        <v>447</v>
      </c>
      <c r="H46" s="10" t="s">
        <v>167</v>
      </c>
    </row>
    <row r="47" spans="1:8" ht="25.5" x14ac:dyDescent="0.25">
      <c r="A47" s="140"/>
      <c r="B47" s="141"/>
      <c r="C47" s="179"/>
      <c r="D47" s="206"/>
      <c r="E47" s="162"/>
      <c r="F47" s="162"/>
      <c r="G47" s="30" t="s">
        <v>448</v>
      </c>
      <c r="H47" s="10" t="s">
        <v>167</v>
      </c>
    </row>
    <row r="48" spans="1:8" ht="25.5" x14ac:dyDescent="0.25">
      <c r="A48" s="140"/>
      <c r="B48" s="141"/>
      <c r="C48" s="179"/>
      <c r="D48" s="206"/>
      <c r="E48" s="162"/>
      <c r="F48" s="162"/>
      <c r="G48" s="30" t="s">
        <v>449</v>
      </c>
      <c r="H48" s="10" t="s">
        <v>167</v>
      </c>
    </row>
    <row r="49" spans="1:8" ht="38.25" x14ac:dyDescent="0.25">
      <c r="A49" s="140"/>
      <c r="B49" s="141"/>
      <c r="C49" s="179"/>
      <c r="D49" s="206"/>
      <c r="E49" s="162"/>
      <c r="F49" s="162"/>
      <c r="G49" s="30" t="s">
        <v>440</v>
      </c>
      <c r="H49" s="10" t="s">
        <v>167</v>
      </c>
    </row>
    <row r="50" spans="1:8" ht="25.5" x14ac:dyDescent="0.25">
      <c r="A50" s="140"/>
      <c r="B50" s="141"/>
      <c r="C50" s="179"/>
      <c r="D50" s="206"/>
      <c r="E50" s="162"/>
      <c r="F50" s="162"/>
      <c r="G50" s="30" t="s">
        <v>450</v>
      </c>
      <c r="H50" s="10" t="s">
        <v>167</v>
      </c>
    </row>
    <row r="51" spans="1:8" ht="25.5" x14ac:dyDescent="0.25">
      <c r="A51" s="140"/>
      <c r="B51" s="141"/>
      <c r="C51" s="179"/>
      <c r="D51" s="206"/>
      <c r="E51" s="162"/>
      <c r="F51" s="162"/>
      <c r="G51" s="30" t="s">
        <v>451</v>
      </c>
      <c r="H51" s="10" t="s">
        <v>167</v>
      </c>
    </row>
    <row r="52" spans="1:8" ht="25.5" x14ac:dyDescent="0.25">
      <c r="A52" s="140"/>
      <c r="B52" s="141"/>
      <c r="C52" s="179"/>
      <c r="D52" s="206"/>
      <c r="E52" s="162"/>
      <c r="F52" s="162"/>
      <c r="G52" s="30" t="s">
        <v>452</v>
      </c>
      <c r="H52" s="10" t="s">
        <v>167</v>
      </c>
    </row>
    <row r="53" spans="1:8" ht="25.5" x14ac:dyDescent="0.25">
      <c r="A53" s="140"/>
      <c r="B53" s="141"/>
      <c r="C53" s="179"/>
      <c r="D53" s="206"/>
      <c r="E53" s="162"/>
      <c r="F53" s="162"/>
      <c r="G53" s="30" t="s">
        <v>453</v>
      </c>
      <c r="H53" s="10" t="s">
        <v>167</v>
      </c>
    </row>
    <row r="54" spans="1:8" ht="38.25" x14ac:dyDescent="0.25">
      <c r="A54" s="140"/>
      <c r="B54" s="141"/>
      <c r="C54" s="179"/>
      <c r="D54" s="206"/>
      <c r="E54" s="162"/>
      <c r="F54" s="162"/>
      <c r="G54" s="30" t="s">
        <v>454</v>
      </c>
      <c r="H54" s="10" t="s">
        <v>167</v>
      </c>
    </row>
    <row r="55" spans="1:8" ht="25.5" x14ac:dyDescent="0.25">
      <c r="A55" s="140"/>
      <c r="B55" s="141"/>
      <c r="C55" s="165"/>
      <c r="D55" s="207"/>
      <c r="E55" s="154"/>
      <c r="F55" s="154"/>
      <c r="G55" s="31" t="s">
        <v>455</v>
      </c>
      <c r="H55" s="10" t="s">
        <v>167</v>
      </c>
    </row>
    <row r="56" spans="1:8" ht="25.5" x14ac:dyDescent="0.25">
      <c r="A56" s="140"/>
      <c r="B56" s="141"/>
      <c r="C56" s="11" t="s">
        <v>12</v>
      </c>
      <c r="D56" s="32" t="s">
        <v>13</v>
      </c>
      <c r="E56" s="12">
        <v>2800000</v>
      </c>
      <c r="F56" s="12">
        <f>E56*10.26</f>
        <v>28728000</v>
      </c>
      <c r="G56" s="33" t="s">
        <v>173</v>
      </c>
      <c r="H56" s="34" t="s">
        <v>162</v>
      </c>
    </row>
    <row r="57" spans="1:8" ht="84" x14ac:dyDescent="0.25">
      <c r="A57" s="140"/>
      <c r="B57" s="141"/>
      <c r="C57" s="11" t="s">
        <v>14</v>
      </c>
      <c r="D57" s="11" t="s">
        <v>15</v>
      </c>
      <c r="E57" s="12">
        <v>40000</v>
      </c>
      <c r="F57" s="12">
        <f>E57*10.26</f>
        <v>410400</v>
      </c>
      <c r="G57" s="19" t="s">
        <v>249</v>
      </c>
      <c r="H57" s="23" t="s">
        <v>174</v>
      </c>
    </row>
    <row r="58" spans="1:8" ht="28.5" customHeight="1" x14ac:dyDescent="0.25">
      <c r="A58" s="142" t="s">
        <v>138</v>
      </c>
      <c r="B58" s="143"/>
      <c r="C58" s="143"/>
      <c r="D58" s="144"/>
      <c r="E58" s="4">
        <f>SUM(E3:E57)</f>
        <v>3862726</v>
      </c>
      <c r="F58" s="4">
        <f>F3+F12+F18+F28+F34+F56+F57</f>
        <v>39631568.759999998</v>
      </c>
      <c r="G58" s="174"/>
      <c r="H58" s="175"/>
    </row>
    <row r="59" spans="1:8" ht="25.5" x14ac:dyDescent="0.25">
      <c r="A59" s="140">
        <v>2</v>
      </c>
      <c r="B59" s="141" t="s">
        <v>143</v>
      </c>
      <c r="C59" s="164" t="s">
        <v>16</v>
      </c>
      <c r="D59" s="164" t="s">
        <v>88</v>
      </c>
      <c r="E59" s="161">
        <v>125000</v>
      </c>
      <c r="F59" s="177">
        <f>E59*10.26</f>
        <v>1282500</v>
      </c>
      <c r="G59" s="35" t="s">
        <v>175</v>
      </c>
      <c r="H59" s="35" t="s">
        <v>176</v>
      </c>
    </row>
    <row r="60" spans="1:8" ht="25.5" x14ac:dyDescent="0.25">
      <c r="A60" s="140"/>
      <c r="B60" s="141"/>
      <c r="C60" s="165"/>
      <c r="D60" s="165"/>
      <c r="E60" s="154"/>
      <c r="F60" s="178"/>
      <c r="G60" s="35" t="s">
        <v>177</v>
      </c>
      <c r="H60" s="35" t="s">
        <v>176</v>
      </c>
    </row>
    <row r="61" spans="1:8" ht="38.25" x14ac:dyDescent="0.25">
      <c r="A61" s="140"/>
      <c r="B61" s="141"/>
      <c r="C61" s="164" t="s">
        <v>17</v>
      </c>
      <c r="D61" s="164" t="s">
        <v>89</v>
      </c>
      <c r="E61" s="161">
        <v>118000</v>
      </c>
      <c r="F61" s="187">
        <f>E61*10.26</f>
        <v>1210680</v>
      </c>
      <c r="G61" s="35" t="s">
        <v>251</v>
      </c>
      <c r="H61" s="38" t="s">
        <v>262</v>
      </c>
    </row>
    <row r="62" spans="1:8" ht="38.25" x14ac:dyDescent="0.25">
      <c r="A62" s="140"/>
      <c r="B62" s="141"/>
      <c r="C62" s="179"/>
      <c r="D62" s="179"/>
      <c r="E62" s="162"/>
      <c r="F62" s="188"/>
      <c r="G62" s="36" t="s">
        <v>252</v>
      </c>
      <c r="H62" s="10" t="s">
        <v>262</v>
      </c>
    </row>
    <row r="63" spans="1:8" ht="38.25" x14ac:dyDescent="0.25">
      <c r="A63" s="140"/>
      <c r="B63" s="141"/>
      <c r="C63" s="179"/>
      <c r="D63" s="179"/>
      <c r="E63" s="162"/>
      <c r="F63" s="188"/>
      <c r="G63" s="36" t="s">
        <v>255</v>
      </c>
      <c r="H63" s="10" t="s">
        <v>262</v>
      </c>
    </row>
    <row r="64" spans="1:8" ht="25.5" x14ac:dyDescent="0.25">
      <c r="A64" s="140"/>
      <c r="B64" s="141"/>
      <c r="C64" s="179"/>
      <c r="D64" s="179"/>
      <c r="E64" s="162"/>
      <c r="F64" s="188"/>
      <c r="G64" s="37" t="s">
        <v>257</v>
      </c>
      <c r="H64" s="10" t="s">
        <v>262</v>
      </c>
    </row>
    <row r="65" spans="1:8" ht="25.5" x14ac:dyDescent="0.25">
      <c r="A65" s="140"/>
      <c r="B65" s="141"/>
      <c r="C65" s="179"/>
      <c r="D65" s="179"/>
      <c r="E65" s="162"/>
      <c r="F65" s="188"/>
      <c r="G65" s="37" t="s">
        <v>253</v>
      </c>
      <c r="H65" s="10" t="s">
        <v>262</v>
      </c>
    </row>
    <row r="66" spans="1:8" ht="25.5" x14ac:dyDescent="0.25">
      <c r="A66" s="140"/>
      <c r="B66" s="141"/>
      <c r="C66" s="179"/>
      <c r="D66" s="179"/>
      <c r="E66" s="162"/>
      <c r="F66" s="188"/>
      <c r="G66" s="37" t="s">
        <v>261</v>
      </c>
      <c r="H66" s="10" t="s">
        <v>262</v>
      </c>
    </row>
    <row r="67" spans="1:8" ht="25.5" x14ac:dyDescent="0.25">
      <c r="A67" s="140"/>
      <c r="B67" s="141"/>
      <c r="C67" s="179"/>
      <c r="D67" s="179"/>
      <c r="E67" s="162"/>
      <c r="F67" s="188"/>
      <c r="G67" s="36" t="s">
        <v>256</v>
      </c>
      <c r="H67" s="10" t="s">
        <v>262</v>
      </c>
    </row>
    <row r="68" spans="1:8" ht="25.5" x14ac:dyDescent="0.25">
      <c r="A68" s="140"/>
      <c r="B68" s="141"/>
      <c r="C68" s="179"/>
      <c r="D68" s="179"/>
      <c r="E68" s="162"/>
      <c r="F68" s="188"/>
      <c r="G68" s="36" t="s">
        <v>258</v>
      </c>
      <c r="H68" s="10" t="s">
        <v>262</v>
      </c>
    </row>
    <row r="69" spans="1:8" ht="25.5" x14ac:dyDescent="0.25">
      <c r="A69" s="140"/>
      <c r="B69" s="141"/>
      <c r="C69" s="179"/>
      <c r="D69" s="179"/>
      <c r="E69" s="162"/>
      <c r="F69" s="188"/>
      <c r="G69" s="36" t="s">
        <v>254</v>
      </c>
      <c r="H69" s="10" t="s">
        <v>262</v>
      </c>
    </row>
    <row r="70" spans="1:8" ht="38.25" x14ac:dyDescent="0.25">
      <c r="A70" s="140"/>
      <c r="B70" s="141"/>
      <c r="C70" s="179"/>
      <c r="D70" s="179"/>
      <c r="E70" s="162"/>
      <c r="F70" s="188"/>
      <c r="G70" s="36" t="s">
        <v>260</v>
      </c>
      <c r="H70" s="10" t="s">
        <v>262</v>
      </c>
    </row>
    <row r="71" spans="1:8" ht="25.5" x14ac:dyDescent="0.25">
      <c r="A71" s="140"/>
      <c r="B71" s="141"/>
      <c r="C71" s="165"/>
      <c r="D71" s="165"/>
      <c r="E71" s="154"/>
      <c r="F71" s="189"/>
      <c r="G71" s="36" t="s">
        <v>259</v>
      </c>
      <c r="H71" s="10" t="s">
        <v>262</v>
      </c>
    </row>
    <row r="72" spans="1:8" ht="25.5" x14ac:dyDescent="0.25">
      <c r="A72" s="140"/>
      <c r="B72" s="141"/>
      <c r="C72" s="164" t="s">
        <v>18</v>
      </c>
      <c r="D72" s="164" t="s">
        <v>90</v>
      </c>
      <c r="E72" s="161">
        <v>123500</v>
      </c>
      <c r="F72" s="177">
        <f>E72*10.26</f>
        <v>1267110</v>
      </c>
      <c r="G72" s="35" t="s">
        <v>460</v>
      </c>
      <c r="H72" s="39" t="s">
        <v>178</v>
      </c>
    </row>
    <row r="73" spans="1:8" ht="25.5" x14ac:dyDescent="0.25">
      <c r="A73" s="140"/>
      <c r="B73" s="141"/>
      <c r="C73" s="179"/>
      <c r="D73" s="179"/>
      <c r="E73" s="162"/>
      <c r="F73" s="180"/>
      <c r="G73" s="35" t="s">
        <v>179</v>
      </c>
      <c r="H73" s="35" t="s">
        <v>178</v>
      </c>
    </row>
    <row r="74" spans="1:8" ht="25.5" x14ac:dyDescent="0.25">
      <c r="A74" s="140"/>
      <c r="B74" s="141"/>
      <c r="C74" s="165"/>
      <c r="D74" s="165"/>
      <c r="E74" s="154"/>
      <c r="F74" s="178"/>
      <c r="G74" s="35" t="s">
        <v>459</v>
      </c>
      <c r="H74" s="35" t="s">
        <v>178</v>
      </c>
    </row>
    <row r="75" spans="1:8" ht="48" x14ac:dyDescent="0.25">
      <c r="A75" s="140"/>
      <c r="B75" s="141"/>
      <c r="C75" s="164" t="s">
        <v>19</v>
      </c>
      <c r="D75" s="164" t="s">
        <v>91</v>
      </c>
      <c r="E75" s="161">
        <v>43400</v>
      </c>
      <c r="F75" s="177">
        <f>E75*10.26</f>
        <v>445284</v>
      </c>
      <c r="G75" s="9" t="s">
        <v>266</v>
      </c>
      <c r="H75" s="40" t="s">
        <v>268</v>
      </c>
    </row>
    <row r="76" spans="1:8" ht="51" x14ac:dyDescent="0.25">
      <c r="A76" s="140"/>
      <c r="B76" s="141"/>
      <c r="C76" s="179"/>
      <c r="D76" s="179"/>
      <c r="E76" s="162"/>
      <c r="F76" s="180"/>
      <c r="G76" s="36" t="s">
        <v>263</v>
      </c>
      <c r="H76" s="20" t="s">
        <v>268</v>
      </c>
    </row>
    <row r="77" spans="1:8" ht="51" x14ac:dyDescent="0.25">
      <c r="A77" s="140"/>
      <c r="B77" s="141"/>
      <c r="C77" s="179"/>
      <c r="D77" s="179"/>
      <c r="E77" s="162"/>
      <c r="F77" s="180"/>
      <c r="G77" s="36" t="s">
        <v>264</v>
      </c>
      <c r="H77" s="20" t="s">
        <v>268</v>
      </c>
    </row>
    <row r="78" spans="1:8" ht="51" x14ac:dyDescent="0.25">
      <c r="A78" s="140"/>
      <c r="B78" s="141"/>
      <c r="C78" s="179"/>
      <c r="D78" s="179"/>
      <c r="E78" s="162"/>
      <c r="F78" s="180"/>
      <c r="G78" s="36" t="s">
        <v>265</v>
      </c>
      <c r="H78" s="20" t="s">
        <v>268</v>
      </c>
    </row>
    <row r="79" spans="1:8" ht="51" x14ac:dyDescent="0.25">
      <c r="A79" s="140"/>
      <c r="B79" s="141"/>
      <c r="C79" s="165"/>
      <c r="D79" s="165"/>
      <c r="E79" s="154"/>
      <c r="F79" s="178"/>
      <c r="G79" s="36" t="s">
        <v>267</v>
      </c>
      <c r="H79" s="20" t="s">
        <v>268</v>
      </c>
    </row>
    <row r="80" spans="1:8" ht="24" x14ac:dyDescent="0.25">
      <c r="A80" s="140"/>
      <c r="B80" s="141"/>
      <c r="C80" s="164" t="s">
        <v>20</v>
      </c>
      <c r="D80" s="164" t="s">
        <v>92</v>
      </c>
      <c r="E80" s="161">
        <v>243692</v>
      </c>
      <c r="F80" s="177">
        <f>E80*10.26</f>
        <v>2500279.92</v>
      </c>
      <c r="G80" s="35" t="s">
        <v>272</v>
      </c>
      <c r="H80" s="10" t="s">
        <v>274</v>
      </c>
    </row>
    <row r="81" spans="1:8" ht="38.25" x14ac:dyDescent="0.25">
      <c r="A81" s="140"/>
      <c r="B81" s="141"/>
      <c r="C81" s="179"/>
      <c r="D81" s="179"/>
      <c r="E81" s="162"/>
      <c r="F81" s="180"/>
      <c r="G81" s="35" t="s">
        <v>180</v>
      </c>
      <c r="H81" s="10" t="s">
        <v>274</v>
      </c>
    </row>
    <row r="82" spans="1:8" ht="38.25" x14ac:dyDescent="0.25">
      <c r="A82" s="140"/>
      <c r="B82" s="141"/>
      <c r="C82" s="179"/>
      <c r="D82" s="179"/>
      <c r="E82" s="162"/>
      <c r="F82" s="180"/>
      <c r="G82" s="35" t="s">
        <v>181</v>
      </c>
      <c r="H82" s="10" t="s">
        <v>274</v>
      </c>
    </row>
    <row r="83" spans="1:8" ht="25.5" x14ac:dyDescent="0.25">
      <c r="A83" s="140"/>
      <c r="B83" s="141"/>
      <c r="C83" s="179"/>
      <c r="D83" s="179"/>
      <c r="E83" s="162"/>
      <c r="F83" s="180"/>
      <c r="G83" s="35" t="s">
        <v>182</v>
      </c>
      <c r="H83" s="10" t="s">
        <v>274</v>
      </c>
    </row>
    <row r="84" spans="1:8" ht="25.5" x14ac:dyDescent="0.25">
      <c r="A84" s="140"/>
      <c r="B84" s="141"/>
      <c r="C84" s="179"/>
      <c r="D84" s="179"/>
      <c r="E84" s="162"/>
      <c r="F84" s="180"/>
      <c r="G84" s="35" t="s">
        <v>183</v>
      </c>
      <c r="H84" s="10" t="s">
        <v>274</v>
      </c>
    </row>
    <row r="85" spans="1:8" ht="25.5" x14ac:dyDescent="0.25">
      <c r="A85" s="140"/>
      <c r="B85" s="141"/>
      <c r="C85" s="179"/>
      <c r="D85" s="179"/>
      <c r="E85" s="162"/>
      <c r="F85" s="180"/>
      <c r="G85" s="35" t="s">
        <v>184</v>
      </c>
      <c r="H85" s="10" t="s">
        <v>274</v>
      </c>
    </row>
    <row r="86" spans="1:8" ht="38.25" x14ac:dyDescent="0.25">
      <c r="A86" s="140"/>
      <c r="B86" s="141"/>
      <c r="C86" s="179"/>
      <c r="D86" s="179"/>
      <c r="E86" s="162"/>
      <c r="F86" s="180"/>
      <c r="G86" s="35" t="s">
        <v>185</v>
      </c>
      <c r="H86" s="10" t="s">
        <v>274</v>
      </c>
    </row>
    <row r="87" spans="1:8" ht="25.5" x14ac:dyDescent="0.25">
      <c r="A87" s="140"/>
      <c r="B87" s="141"/>
      <c r="C87" s="179"/>
      <c r="D87" s="179"/>
      <c r="E87" s="162"/>
      <c r="F87" s="180"/>
      <c r="G87" s="35" t="s">
        <v>186</v>
      </c>
      <c r="H87" s="10" t="s">
        <v>274</v>
      </c>
    </row>
    <row r="88" spans="1:8" ht="38.25" x14ac:dyDescent="0.25">
      <c r="A88" s="140"/>
      <c r="B88" s="141"/>
      <c r="C88" s="179"/>
      <c r="D88" s="179"/>
      <c r="E88" s="162"/>
      <c r="F88" s="180"/>
      <c r="G88" s="35" t="s">
        <v>461</v>
      </c>
      <c r="H88" s="10" t="s">
        <v>274</v>
      </c>
    </row>
    <row r="89" spans="1:8" ht="25.5" x14ac:dyDescent="0.25">
      <c r="A89" s="140"/>
      <c r="B89" s="141"/>
      <c r="C89" s="179"/>
      <c r="D89" s="179"/>
      <c r="E89" s="162"/>
      <c r="F89" s="180"/>
      <c r="G89" s="35" t="s">
        <v>187</v>
      </c>
      <c r="H89" s="10" t="s">
        <v>274</v>
      </c>
    </row>
    <row r="90" spans="1:8" ht="25.5" x14ac:dyDescent="0.25">
      <c r="A90" s="140"/>
      <c r="B90" s="141"/>
      <c r="C90" s="179"/>
      <c r="D90" s="179"/>
      <c r="E90" s="162"/>
      <c r="F90" s="180"/>
      <c r="G90" s="35" t="s">
        <v>188</v>
      </c>
      <c r="H90" s="10" t="s">
        <v>274</v>
      </c>
    </row>
    <row r="91" spans="1:8" ht="25.5" x14ac:dyDescent="0.25">
      <c r="A91" s="140"/>
      <c r="B91" s="141"/>
      <c r="C91" s="179"/>
      <c r="D91" s="179"/>
      <c r="E91" s="162"/>
      <c r="F91" s="180"/>
      <c r="G91" s="35" t="s">
        <v>275</v>
      </c>
      <c r="H91" s="10" t="s">
        <v>274</v>
      </c>
    </row>
    <row r="92" spans="1:8" ht="38.25" x14ac:dyDescent="0.25">
      <c r="A92" s="140"/>
      <c r="B92" s="141"/>
      <c r="C92" s="179"/>
      <c r="D92" s="179"/>
      <c r="E92" s="162"/>
      <c r="F92" s="180"/>
      <c r="G92" s="35" t="s">
        <v>189</v>
      </c>
      <c r="H92" s="10" t="s">
        <v>274</v>
      </c>
    </row>
    <row r="93" spans="1:8" ht="38.25" x14ac:dyDescent="0.25">
      <c r="A93" s="140"/>
      <c r="B93" s="141"/>
      <c r="C93" s="179"/>
      <c r="D93" s="179"/>
      <c r="E93" s="162"/>
      <c r="F93" s="180"/>
      <c r="G93" s="35" t="s">
        <v>190</v>
      </c>
      <c r="H93" s="10" t="s">
        <v>274</v>
      </c>
    </row>
    <row r="94" spans="1:8" ht="38.25" x14ac:dyDescent="0.25">
      <c r="A94" s="140"/>
      <c r="B94" s="141"/>
      <c r="C94" s="179"/>
      <c r="D94" s="179"/>
      <c r="E94" s="162"/>
      <c r="F94" s="180"/>
      <c r="G94" s="35" t="s">
        <v>191</v>
      </c>
      <c r="H94" s="10" t="s">
        <v>274</v>
      </c>
    </row>
    <row r="95" spans="1:8" ht="24" x14ac:dyDescent="0.25">
      <c r="A95" s="140"/>
      <c r="B95" s="141"/>
      <c r="C95" s="179"/>
      <c r="D95" s="179"/>
      <c r="E95" s="162"/>
      <c r="F95" s="180"/>
      <c r="G95" s="35" t="s">
        <v>276</v>
      </c>
      <c r="H95" s="10" t="s">
        <v>274</v>
      </c>
    </row>
    <row r="96" spans="1:8" ht="24" x14ac:dyDescent="0.25">
      <c r="A96" s="140"/>
      <c r="B96" s="141"/>
      <c r="C96" s="179"/>
      <c r="D96" s="179"/>
      <c r="E96" s="162"/>
      <c r="F96" s="180"/>
      <c r="G96" s="35" t="s">
        <v>277</v>
      </c>
      <c r="H96" s="10" t="s">
        <v>274</v>
      </c>
    </row>
    <row r="97" spans="1:8" ht="24" x14ac:dyDescent="0.25">
      <c r="A97" s="140"/>
      <c r="B97" s="141"/>
      <c r="C97" s="179"/>
      <c r="D97" s="179"/>
      <c r="E97" s="162"/>
      <c r="F97" s="180"/>
      <c r="G97" s="35" t="s">
        <v>278</v>
      </c>
      <c r="H97" s="10" t="s">
        <v>274</v>
      </c>
    </row>
    <row r="98" spans="1:8" ht="24" x14ac:dyDescent="0.25">
      <c r="A98" s="140"/>
      <c r="B98" s="141"/>
      <c r="C98" s="179"/>
      <c r="D98" s="179"/>
      <c r="E98" s="162"/>
      <c r="F98" s="180"/>
      <c r="G98" s="35" t="s">
        <v>280</v>
      </c>
      <c r="H98" s="10" t="s">
        <v>274</v>
      </c>
    </row>
    <row r="99" spans="1:8" ht="24" x14ac:dyDescent="0.25">
      <c r="A99" s="140"/>
      <c r="B99" s="141"/>
      <c r="C99" s="179"/>
      <c r="D99" s="179"/>
      <c r="E99" s="162"/>
      <c r="F99" s="180"/>
      <c r="G99" s="35" t="s">
        <v>279</v>
      </c>
      <c r="H99" s="10" t="s">
        <v>274</v>
      </c>
    </row>
    <row r="100" spans="1:8" ht="25.5" x14ac:dyDescent="0.25">
      <c r="A100" s="140"/>
      <c r="B100" s="141"/>
      <c r="C100" s="179"/>
      <c r="D100" s="179"/>
      <c r="E100" s="162"/>
      <c r="F100" s="180"/>
      <c r="G100" s="35" t="s">
        <v>281</v>
      </c>
      <c r="H100" s="10" t="s">
        <v>274</v>
      </c>
    </row>
    <row r="101" spans="1:8" ht="25.5" x14ac:dyDescent="0.25">
      <c r="A101" s="140"/>
      <c r="B101" s="141"/>
      <c r="C101" s="179"/>
      <c r="D101" s="179"/>
      <c r="E101" s="162"/>
      <c r="F101" s="180"/>
      <c r="G101" s="35" t="s">
        <v>282</v>
      </c>
      <c r="H101" s="10" t="s">
        <v>274</v>
      </c>
    </row>
    <row r="102" spans="1:8" ht="24" x14ac:dyDescent="0.25">
      <c r="A102" s="140"/>
      <c r="B102" s="141"/>
      <c r="C102" s="165"/>
      <c r="D102" s="165"/>
      <c r="E102" s="154"/>
      <c r="F102" s="178"/>
      <c r="G102" s="35" t="s">
        <v>283</v>
      </c>
      <c r="H102" s="10" t="s">
        <v>274</v>
      </c>
    </row>
    <row r="103" spans="1:8" ht="25.5" x14ac:dyDescent="0.25">
      <c r="A103" s="140"/>
      <c r="B103" s="141"/>
      <c r="C103" s="164" t="s">
        <v>21</v>
      </c>
      <c r="D103" s="164" t="s">
        <v>93</v>
      </c>
      <c r="E103" s="161">
        <v>55000</v>
      </c>
      <c r="F103" s="177">
        <f>E103*10.26</f>
        <v>564300</v>
      </c>
      <c r="G103" s="35" t="s">
        <v>192</v>
      </c>
      <c r="H103" s="35" t="s">
        <v>193</v>
      </c>
    </row>
    <row r="104" spans="1:8" ht="25.5" x14ac:dyDescent="0.25">
      <c r="A104" s="140"/>
      <c r="B104" s="141"/>
      <c r="C104" s="165"/>
      <c r="D104" s="165"/>
      <c r="E104" s="154"/>
      <c r="F104" s="178"/>
      <c r="G104" s="35" t="s">
        <v>194</v>
      </c>
      <c r="H104" s="35" t="s">
        <v>193</v>
      </c>
    </row>
    <row r="105" spans="1:8" ht="28.5" customHeight="1" x14ac:dyDescent="0.25">
      <c r="A105" s="140"/>
      <c r="B105" s="141"/>
      <c r="C105" s="11" t="s">
        <v>22</v>
      </c>
      <c r="D105" s="11" t="s">
        <v>94</v>
      </c>
      <c r="E105" s="12">
        <v>1100000</v>
      </c>
      <c r="F105" s="12">
        <f>E105*10.26</f>
        <v>11286000</v>
      </c>
      <c r="G105" s="41" t="s">
        <v>273</v>
      </c>
      <c r="H105" s="42" t="s">
        <v>271</v>
      </c>
    </row>
    <row r="106" spans="1:8" ht="28.5" customHeight="1" x14ac:dyDescent="0.25">
      <c r="A106" s="140"/>
      <c r="B106" s="141"/>
      <c r="C106" s="164" t="s">
        <v>95</v>
      </c>
      <c r="D106" s="164" t="s">
        <v>90</v>
      </c>
      <c r="E106" s="161">
        <v>220000</v>
      </c>
      <c r="F106" s="187">
        <f>E106*10.26</f>
        <v>2257200</v>
      </c>
      <c r="G106" s="41" t="s">
        <v>269</v>
      </c>
      <c r="H106" s="35" t="s">
        <v>178</v>
      </c>
    </row>
    <row r="107" spans="1:8" ht="25.5" x14ac:dyDescent="0.25">
      <c r="A107" s="140"/>
      <c r="B107" s="141"/>
      <c r="C107" s="165"/>
      <c r="D107" s="165"/>
      <c r="E107" s="154"/>
      <c r="F107" s="189"/>
      <c r="G107" s="35" t="s">
        <v>270</v>
      </c>
      <c r="H107" s="35" t="s">
        <v>178</v>
      </c>
    </row>
    <row r="108" spans="1:8" ht="27" customHeight="1" x14ac:dyDescent="0.25">
      <c r="A108" s="126" t="s">
        <v>139</v>
      </c>
      <c r="B108" s="127"/>
      <c r="C108" s="127"/>
      <c r="D108" s="128"/>
      <c r="E108" s="4">
        <f>SUM(E59:E106)</f>
        <v>2028592</v>
      </c>
      <c r="F108" s="4">
        <f>SUM(F59:F106)</f>
        <v>20813353.920000002</v>
      </c>
      <c r="G108" s="174"/>
      <c r="H108" s="175"/>
    </row>
    <row r="109" spans="1:8" ht="33.75" x14ac:dyDescent="0.25">
      <c r="A109" s="140">
        <v>3</v>
      </c>
      <c r="B109" s="141" t="s">
        <v>145</v>
      </c>
      <c r="C109" s="164" t="s">
        <v>24</v>
      </c>
      <c r="D109" s="164" t="s">
        <v>96</v>
      </c>
      <c r="E109" s="161">
        <v>166000</v>
      </c>
      <c r="F109" s="153">
        <f>E109*10.26</f>
        <v>1703160</v>
      </c>
      <c r="G109" s="43" t="s">
        <v>462</v>
      </c>
      <c r="H109" s="20" t="s">
        <v>162</v>
      </c>
    </row>
    <row r="110" spans="1:8" ht="22.5" x14ac:dyDescent="0.25">
      <c r="A110" s="140"/>
      <c r="B110" s="141"/>
      <c r="C110" s="179"/>
      <c r="D110" s="179"/>
      <c r="E110" s="162"/>
      <c r="F110" s="162"/>
      <c r="G110" s="43" t="s">
        <v>463</v>
      </c>
      <c r="H110" s="20" t="s">
        <v>162</v>
      </c>
    </row>
    <row r="111" spans="1:8" ht="33.75" x14ac:dyDescent="0.25">
      <c r="A111" s="140"/>
      <c r="B111" s="141"/>
      <c r="C111" s="179"/>
      <c r="D111" s="179"/>
      <c r="E111" s="162"/>
      <c r="F111" s="162"/>
      <c r="G111" s="43" t="s">
        <v>464</v>
      </c>
      <c r="H111" s="20" t="s">
        <v>162</v>
      </c>
    </row>
    <row r="112" spans="1:8" ht="22.5" x14ac:dyDescent="0.25">
      <c r="A112" s="140"/>
      <c r="B112" s="141"/>
      <c r="C112" s="179"/>
      <c r="D112" s="179"/>
      <c r="E112" s="162"/>
      <c r="F112" s="162"/>
      <c r="G112" s="43" t="s">
        <v>465</v>
      </c>
      <c r="H112" s="20" t="s">
        <v>162</v>
      </c>
    </row>
    <row r="113" spans="1:8" ht="22.5" x14ac:dyDescent="0.25">
      <c r="A113" s="140"/>
      <c r="B113" s="141"/>
      <c r="C113" s="179"/>
      <c r="D113" s="179"/>
      <c r="E113" s="162"/>
      <c r="F113" s="162"/>
      <c r="G113" s="43" t="s">
        <v>466</v>
      </c>
      <c r="H113" s="20" t="s">
        <v>162</v>
      </c>
    </row>
    <row r="114" spans="1:8" ht="22.5" x14ac:dyDescent="0.25">
      <c r="A114" s="140"/>
      <c r="B114" s="141"/>
      <c r="C114" s="179"/>
      <c r="D114" s="179"/>
      <c r="E114" s="162"/>
      <c r="F114" s="162"/>
      <c r="G114" s="43" t="s">
        <v>467</v>
      </c>
      <c r="H114" s="20" t="s">
        <v>162</v>
      </c>
    </row>
    <row r="115" spans="1:8" ht="33.75" x14ac:dyDescent="0.25">
      <c r="A115" s="140"/>
      <c r="B115" s="141"/>
      <c r="C115" s="179"/>
      <c r="D115" s="179"/>
      <c r="E115" s="162"/>
      <c r="F115" s="162"/>
      <c r="G115" s="43" t="s">
        <v>469</v>
      </c>
      <c r="H115" s="20" t="s">
        <v>162</v>
      </c>
    </row>
    <row r="116" spans="1:8" ht="22.5" x14ac:dyDescent="0.25">
      <c r="A116" s="140"/>
      <c r="B116" s="141"/>
      <c r="C116" s="179"/>
      <c r="D116" s="179"/>
      <c r="E116" s="162"/>
      <c r="F116" s="162"/>
      <c r="G116" s="43" t="s">
        <v>470</v>
      </c>
      <c r="H116" s="20" t="s">
        <v>162</v>
      </c>
    </row>
    <row r="117" spans="1:8" ht="22.5" x14ac:dyDescent="0.25">
      <c r="A117" s="140"/>
      <c r="B117" s="141"/>
      <c r="C117" s="179"/>
      <c r="D117" s="179"/>
      <c r="E117" s="162"/>
      <c r="F117" s="162"/>
      <c r="G117" s="43" t="s">
        <v>468</v>
      </c>
      <c r="H117" s="20" t="s">
        <v>162</v>
      </c>
    </row>
    <row r="118" spans="1:8" ht="33.75" x14ac:dyDescent="0.25">
      <c r="A118" s="140"/>
      <c r="B118" s="141"/>
      <c r="C118" s="179"/>
      <c r="D118" s="179"/>
      <c r="E118" s="162"/>
      <c r="F118" s="162"/>
      <c r="G118" s="43" t="s">
        <v>471</v>
      </c>
      <c r="H118" s="20" t="s">
        <v>162</v>
      </c>
    </row>
    <row r="119" spans="1:8" ht="22.5" x14ac:dyDescent="0.25">
      <c r="A119" s="140"/>
      <c r="B119" s="141"/>
      <c r="C119" s="179"/>
      <c r="D119" s="179"/>
      <c r="E119" s="162"/>
      <c r="F119" s="162"/>
      <c r="G119" s="43" t="s">
        <v>472</v>
      </c>
      <c r="H119" s="20" t="s">
        <v>162</v>
      </c>
    </row>
    <row r="120" spans="1:8" ht="22.5" x14ac:dyDescent="0.25">
      <c r="A120" s="140"/>
      <c r="B120" s="141"/>
      <c r="C120" s="165"/>
      <c r="D120" s="165"/>
      <c r="E120" s="154"/>
      <c r="F120" s="154"/>
      <c r="G120" s="43" t="s">
        <v>473</v>
      </c>
      <c r="H120" s="20" t="s">
        <v>162</v>
      </c>
    </row>
    <row r="121" spans="1:8" ht="39" customHeight="1" x14ac:dyDescent="0.25">
      <c r="A121" s="140"/>
      <c r="B121" s="141"/>
      <c r="C121" s="44" t="s">
        <v>195</v>
      </c>
      <c r="D121" s="45" t="s">
        <v>196</v>
      </c>
      <c r="E121" s="46">
        <v>18000</v>
      </c>
      <c r="F121" s="46">
        <f>E121*10.26</f>
        <v>184680</v>
      </c>
      <c r="G121" s="47" t="s">
        <v>285</v>
      </c>
      <c r="H121" s="48" t="s">
        <v>244</v>
      </c>
    </row>
    <row r="122" spans="1:8" ht="35.25" customHeight="1" x14ac:dyDescent="0.25">
      <c r="A122" s="140"/>
      <c r="B122" s="141"/>
      <c r="C122" s="13" t="s">
        <v>23</v>
      </c>
      <c r="D122" s="13" t="s">
        <v>97</v>
      </c>
      <c r="E122" s="14">
        <v>140246</v>
      </c>
      <c r="F122" s="14">
        <f>E122*10.26</f>
        <v>1438923.96</v>
      </c>
      <c r="G122" s="49" t="s">
        <v>284</v>
      </c>
      <c r="H122" s="50" t="s">
        <v>286</v>
      </c>
    </row>
    <row r="123" spans="1:8" ht="26.25" customHeight="1" x14ac:dyDescent="0.25">
      <c r="A123" s="140"/>
      <c r="B123" s="141"/>
      <c r="C123" s="164" t="s">
        <v>98</v>
      </c>
      <c r="D123" s="199" t="s">
        <v>287</v>
      </c>
      <c r="E123" s="161">
        <v>156386</v>
      </c>
      <c r="F123" s="153">
        <f>E123*10.26</f>
        <v>1604520.3599999999</v>
      </c>
      <c r="G123" s="51" t="s">
        <v>288</v>
      </c>
      <c r="H123" s="20" t="s">
        <v>162</v>
      </c>
    </row>
    <row r="124" spans="1:8" ht="36" x14ac:dyDescent="0.25">
      <c r="A124" s="140"/>
      <c r="B124" s="141"/>
      <c r="C124" s="179"/>
      <c r="D124" s="200"/>
      <c r="E124" s="162"/>
      <c r="F124" s="162"/>
      <c r="G124" s="51" t="s">
        <v>289</v>
      </c>
      <c r="H124" s="20" t="s">
        <v>162</v>
      </c>
    </row>
    <row r="125" spans="1:8" ht="36" x14ac:dyDescent="0.25">
      <c r="A125" s="140"/>
      <c r="B125" s="141"/>
      <c r="C125" s="179"/>
      <c r="D125" s="200"/>
      <c r="E125" s="162"/>
      <c r="F125" s="162"/>
      <c r="G125" s="51" t="s">
        <v>290</v>
      </c>
      <c r="H125" s="20" t="s">
        <v>162</v>
      </c>
    </row>
    <row r="126" spans="1:8" ht="36" x14ac:dyDescent="0.25">
      <c r="A126" s="140"/>
      <c r="B126" s="141"/>
      <c r="C126" s="179"/>
      <c r="D126" s="200"/>
      <c r="E126" s="162"/>
      <c r="F126" s="162"/>
      <c r="G126" s="51" t="s">
        <v>291</v>
      </c>
      <c r="H126" s="20" t="s">
        <v>162</v>
      </c>
    </row>
    <row r="127" spans="1:8" ht="36" x14ac:dyDescent="0.25">
      <c r="A127" s="140"/>
      <c r="B127" s="141"/>
      <c r="C127" s="179"/>
      <c r="D127" s="200"/>
      <c r="E127" s="162"/>
      <c r="F127" s="162"/>
      <c r="G127" s="51" t="s">
        <v>292</v>
      </c>
      <c r="H127" s="20" t="s">
        <v>162</v>
      </c>
    </row>
    <row r="128" spans="1:8" ht="36" x14ac:dyDescent="0.25">
      <c r="A128" s="140"/>
      <c r="B128" s="141"/>
      <c r="C128" s="179"/>
      <c r="D128" s="200"/>
      <c r="E128" s="162"/>
      <c r="F128" s="162"/>
      <c r="G128" s="51" t="s">
        <v>293</v>
      </c>
      <c r="H128" s="20" t="s">
        <v>162</v>
      </c>
    </row>
    <row r="129" spans="1:8" ht="36" x14ac:dyDescent="0.25">
      <c r="A129" s="140"/>
      <c r="B129" s="141"/>
      <c r="C129" s="179"/>
      <c r="D129" s="200"/>
      <c r="E129" s="162"/>
      <c r="F129" s="162"/>
      <c r="G129" s="51" t="s">
        <v>295</v>
      </c>
      <c r="H129" s="20" t="s">
        <v>162</v>
      </c>
    </row>
    <row r="130" spans="1:8" ht="36" x14ac:dyDescent="0.25">
      <c r="A130" s="140"/>
      <c r="B130" s="141"/>
      <c r="C130" s="179"/>
      <c r="D130" s="200"/>
      <c r="E130" s="162"/>
      <c r="F130" s="162"/>
      <c r="G130" s="51" t="s">
        <v>294</v>
      </c>
      <c r="H130" s="20" t="s">
        <v>162</v>
      </c>
    </row>
    <row r="131" spans="1:8" ht="34.5" customHeight="1" x14ac:dyDescent="0.25">
      <c r="A131" s="140"/>
      <c r="B131" s="141"/>
      <c r="C131" s="165"/>
      <c r="D131" s="201"/>
      <c r="E131" s="154"/>
      <c r="F131" s="154"/>
      <c r="G131" s="51" t="s">
        <v>296</v>
      </c>
      <c r="H131" s="20" t="s">
        <v>162</v>
      </c>
    </row>
    <row r="132" spans="1:8" x14ac:dyDescent="0.25">
      <c r="A132" s="140"/>
      <c r="B132" s="141"/>
      <c r="C132" s="164" t="s">
        <v>26</v>
      </c>
      <c r="D132" s="164" t="s">
        <v>100</v>
      </c>
      <c r="E132" s="161">
        <v>124592</v>
      </c>
      <c r="F132" s="153">
        <f>E132*10.26</f>
        <v>1278313.92</v>
      </c>
      <c r="G132" s="10" t="s">
        <v>297</v>
      </c>
      <c r="H132" s="20" t="s">
        <v>305</v>
      </c>
    </row>
    <row r="133" spans="1:8" ht="24" x14ac:dyDescent="0.25">
      <c r="A133" s="197"/>
      <c r="B133" s="198"/>
      <c r="C133" s="179"/>
      <c r="D133" s="179"/>
      <c r="E133" s="162"/>
      <c r="F133" s="162"/>
      <c r="G133" s="52" t="s">
        <v>298</v>
      </c>
      <c r="H133" s="20" t="s">
        <v>305</v>
      </c>
    </row>
    <row r="134" spans="1:8" ht="24" x14ac:dyDescent="0.25">
      <c r="A134" s="197"/>
      <c r="B134" s="198"/>
      <c r="C134" s="179"/>
      <c r="D134" s="179"/>
      <c r="E134" s="162"/>
      <c r="F134" s="162"/>
      <c r="G134" s="53" t="s">
        <v>299</v>
      </c>
      <c r="H134" s="20" t="s">
        <v>305</v>
      </c>
    </row>
    <row r="135" spans="1:8" ht="24" x14ac:dyDescent="0.25">
      <c r="A135" s="197"/>
      <c r="B135" s="198"/>
      <c r="C135" s="179"/>
      <c r="D135" s="179"/>
      <c r="E135" s="162"/>
      <c r="F135" s="162"/>
      <c r="G135" s="53" t="s">
        <v>300</v>
      </c>
      <c r="H135" s="20" t="s">
        <v>305</v>
      </c>
    </row>
    <row r="136" spans="1:8" ht="24" x14ac:dyDescent="0.25">
      <c r="A136" s="197"/>
      <c r="B136" s="198"/>
      <c r="C136" s="179"/>
      <c r="D136" s="179"/>
      <c r="E136" s="162"/>
      <c r="F136" s="162"/>
      <c r="G136" s="53" t="s">
        <v>301</v>
      </c>
      <c r="H136" s="20" t="s">
        <v>305</v>
      </c>
    </row>
    <row r="137" spans="1:8" ht="24" x14ac:dyDescent="0.25">
      <c r="A137" s="197"/>
      <c r="B137" s="198"/>
      <c r="C137" s="179"/>
      <c r="D137" s="179"/>
      <c r="E137" s="162"/>
      <c r="F137" s="162"/>
      <c r="G137" s="53" t="s">
        <v>302</v>
      </c>
      <c r="H137" s="20" t="s">
        <v>305</v>
      </c>
    </row>
    <row r="138" spans="1:8" x14ac:dyDescent="0.25">
      <c r="A138" s="197"/>
      <c r="B138" s="198"/>
      <c r="C138" s="179"/>
      <c r="D138" s="179"/>
      <c r="E138" s="162"/>
      <c r="F138" s="162"/>
      <c r="G138" s="53" t="s">
        <v>303</v>
      </c>
      <c r="H138" s="20" t="s">
        <v>162</v>
      </c>
    </row>
    <row r="139" spans="1:8" ht="24" x14ac:dyDescent="0.25">
      <c r="A139" s="140"/>
      <c r="B139" s="141"/>
      <c r="C139" s="165"/>
      <c r="D139" s="165"/>
      <c r="E139" s="154"/>
      <c r="F139" s="154"/>
      <c r="G139" s="10" t="s">
        <v>304</v>
      </c>
      <c r="H139" s="20" t="s">
        <v>162</v>
      </c>
    </row>
    <row r="140" spans="1:8" ht="24" x14ac:dyDescent="0.25">
      <c r="A140" s="140"/>
      <c r="B140" s="141"/>
      <c r="C140" s="164" t="s">
        <v>25</v>
      </c>
      <c r="D140" s="164" t="s">
        <v>205</v>
      </c>
      <c r="E140" s="161">
        <v>148600</v>
      </c>
      <c r="F140" s="153">
        <f>E140*10.26</f>
        <v>1524636</v>
      </c>
      <c r="G140" s="54" t="s">
        <v>197</v>
      </c>
      <c r="H140" s="20" t="s">
        <v>162</v>
      </c>
    </row>
    <row r="141" spans="1:8" ht="24" x14ac:dyDescent="0.25">
      <c r="A141" s="140"/>
      <c r="B141" s="141"/>
      <c r="C141" s="179"/>
      <c r="D141" s="179"/>
      <c r="E141" s="162"/>
      <c r="F141" s="162"/>
      <c r="G141" s="54" t="s">
        <v>198</v>
      </c>
      <c r="H141" s="20" t="s">
        <v>162</v>
      </c>
    </row>
    <row r="142" spans="1:8" ht="24" x14ac:dyDescent="0.25">
      <c r="A142" s="140"/>
      <c r="B142" s="141"/>
      <c r="C142" s="179"/>
      <c r="D142" s="179"/>
      <c r="E142" s="162"/>
      <c r="F142" s="162"/>
      <c r="G142" s="54" t="s">
        <v>199</v>
      </c>
      <c r="H142" s="20" t="s">
        <v>162</v>
      </c>
    </row>
    <row r="143" spans="1:8" ht="24" x14ac:dyDescent="0.25">
      <c r="A143" s="140"/>
      <c r="B143" s="141"/>
      <c r="C143" s="179"/>
      <c r="D143" s="179"/>
      <c r="E143" s="162"/>
      <c r="F143" s="162"/>
      <c r="G143" s="55" t="s">
        <v>200</v>
      </c>
      <c r="H143" s="20" t="s">
        <v>162</v>
      </c>
    </row>
    <row r="144" spans="1:8" ht="24" x14ac:dyDescent="0.25">
      <c r="A144" s="140"/>
      <c r="B144" s="141"/>
      <c r="C144" s="179"/>
      <c r="D144" s="179"/>
      <c r="E144" s="162"/>
      <c r="F144" s="162"/>
      <c r="G144" s="55" t="s">
        <v>201</v>
      </c>
      <c r="H144" s="20" t="s">
        <v>162</v>
      </c>
    </row>
    <row r="145" spans="1:8" ht="24" x14ac:dyDescent="0.25">
      <c r="A145" s="140"/>
      <c r="B145" s="141"/>
      <c r="C145" s="179"/>
      <c r="D145" s="179"/>
      <c r="E145" s="162"/>
      <c r="F145" s="162"/>
      <c r="G145" s="55" t="s">
        <v>202</v>
      </c>
      <c r="H145" s="20" t="s">
        <v>162</v>
      </c>
    </row>
    <row r="146" spans="1:8" ht="36" x14ac:dyDescent="0.25">
      <c r="A146" s="140"/>
      <c r="B146" s="141"/>
      <c r="C146" s="179"/>
      <c r="D146" s="179"/>
      <c r="E146" s="162"/>
      <c r="F146" s="162"/>
      <c r="G146" s="55" t="s">
        <v>203</v>
      </c>
      <c r="H146" s="20" t="s">
        <v>162</v>
      </c>
    </row>
    <row r="147" spans="1:8" ht="24" x14ac:dyDescent="0.25">
      <c r="A147" s="140"/>
      <c r="B147" s="141"/>
      <c r="C147" s="179"/>
      <c r="D147" s="179"/>
      <c r="E147" s="154"/>
      <c r="F147" s="162"/>
      <c r="G147" s="55" t="s">
        <v>204</v>
      </c>
      <c r="H147" s="20" t="s">
        <v>162</v>
      </c>
    </row>
    <row r="148" spans="1:8" ht="34.5" customHeight="1" x14ac:dyDescent="0.25">
      <c r="A148" s="140"/>
      <c r="B148" s="141"/>
      <c r="C148" s="11" t="s">
        <v>27</v>
      </c>
      <c r="D148" s="11" t="s">
        <v>100</v>
      </c>
      <c r="E148" s="12">
        <v>900000</v>
      </c>
      <c r="F148" s="12">
        <f>E148*10.26</f>
        <v>9234000</v>
      </c>
      <c r="G148" s="56" t="s">
        <v>206</v>
      </c>
      <c r="H148" s="57" t="s">
        <v>163</v>
      </c>
    </row>
    <row r="149" spans="1:8" ht="24" x14ac:dyDescent="0.25">
      <c r="A149" s="140"/>
      <c r="B149" s="141"/>
      <c r="C149" s="164" t="s">
        <v>102</v>
      </c>
      <c r="D149" s="164" t="s">
        <v>103</v>
      </c>
      <c r="E149" s="161">
        <v>2450000</v>
      </c>
      <c r="F149" s="153">
        <f>E149*10.26</f>
        <v>25137000</v>
      </c>
      <c r="G149" s="41" t="s">
        <v>207</v>
      </c>
      <c r="H149" s="20" t="s">
        <v>162</v>
      </c>
    </row>
    <row r="150" spans="1:8" ht="28.5" customHeight="1" x14ac:dyDescent="0.25">
      <c r="A150" s="140"/>
      <c r="B150" s="141"/>
      <c r="C150" s="165"/>
      <c r="D150" s="165"/>
      <c r="E150" s="154"/>
      <c r="F150" s="154"/>
      <c r="G150" s="41" t="s">
        <v>208</v>
      </c>
      <c r="H150" s="20" t="s">
        <v>162</v>
      </c>
    </row>
    <row r="151" spans="1:8" ht="51" x14ac:dyDescent="0.25">
      <c r="A151" s="140"/>
      <c r="B151" s="141"/>
      <c r="C151" s="11" t="s">
        <v>104</v>
      </c>
      <c r="D151" s="11" t="s">
        <v>105</v>
      </c>
      <c r="E151" s="12">
        <v>2200000</v>
      </c>
      <c r="F151" s="12">
        <f>E151*10.26</f>
        <v>22572000</v>
      </c>
      <c r="G151" s="58" t="s">
        <v>307</v>
      </c>
      <c r="H151" s="60" t="s">
        <v>308</v>
      </c>
    </row>
    <row r="152" spans="1:8" ht="36" x14ac:dyDescent="0.25">
      <c r="A152" s="140"/>
      <c r="B152" s="141"/>
      <c r="C152" s="11" t="s">
        <v>106</v>
      </c>
      <c r="D152" s="11" t="s">
        <v>107</v>
      </c>
      <c r="E152" s="12">
        <v>1600000</v>
      </c>
      <c r="F152" s="12">
        <f>E152*10.26</f>
        <v>16416000</v>
      </c>
      <c r="G152" s="58" t="s">
        <v>306</v>
      </c>
      <c r="H152" s="59" t="s">
        <v>209</v>
      </c>
    </row>
    <row r="153" spans="1:8" ht="24.75" customHeight="1" x14ac:dyDescent="0.25">
      <c r="A153" s="126" t="s">
        <v>140</v>
      </c>
      <c r="B153" s="127"/>
      <c r="C153" s="127"/>
      <c r="D153" s="128"/>
      <c r="E153" s="4">
        <f>SUM(E109:E152)</f>
        <v>7903824</v>
      </c>
      <c r="F153" s="4">
        <f>SUM(F109:F152)</f>
        <v>81093234.24000001</v>
      </c>
      <c r="G153" s="174"/>
      <c r="H153" s="175"/>
    </row>
    <row r="154" spans="1:8" x14ac:dyDescent="0.25">
      <c r="A154" s="129">
        <v>4</v>
      </c>
      <c r="B154" s="130" t="s">
        <v>147</v>
      </c>
      <c r="C154" s="131" t="s">
        <v>28</v>
      </c>
      <c r="D154" s="131" t="s">
        <v>29</v>
      </c>
      <c r="E154" s="155">
        <v>350000</v>
      </c>
      <c r="F154" s="145">
        <f>E154*10.26</f>
        <v>3591000</v>
      </c>
      <c r="G154" s="166" t="s">
        <v>309</v>
      </c>
      <c r="H154" s="214" t="s">
        <v>315</v>
      </c>
    </row>
    <row r="155" spans="1:8" ht="32.25" customHeight="1" x14ac:dyDescent="0.25">
      <c r="A155" s="129"/>
      <c r="B155" s="130"/>
      <c r="C155" s="160"/>
      <c r="D155" s="160"/>
      <c r="E155" s="163"/>
      <c r="F155" s="163"/>
      <c r="G155" s="173"/>
      <c r="H155" s="172"/>
    </row>
    <row r="156" spans="1:8" ht="36" x14ac:dyDescent="0.25">
      <c r="A156" s="129"/>
      <c r="B156" s="130"/>
      <c r="C156" s="160"/>
      <c r="D156" s="160"/>
      <c r="E156" s="163"/>
      <c r="F156" s="163"/>
      <c r="G156" s="66" t="s">
        <v>310</v>
      </c>
      <c r="H156" s="172"/>
    </row>
    <row r="157" spans="1:8" ht="24" x14ac:dyDescent="0.25">
      <c r="A157" s="129"/>
      <c r="B157" s="130"/>
      <c r="C157" s="160"/>
      <c r="D157" s="160"/>
      <c r="E157" s="163"/>
      <c r="F157" s="163"/>
      <c r="G157" s="66" t="s">
        <v>311</v>
      </c>
      <c r="H157" s="172"/>
    </row>
    <row r="158" spans="1:8" ht="24" x14ac:dyDescent="0.25">
      <c r="A158" s="129"/>
      <c r="B158" s="130"/>
      <c r="C158" s="160"/>
      <c r="D158" s="160"/>
      <c r="E158" s="163"/>
      <c r="F158" s="163"/>
      <c r="G158" s="66" t="s">
        <v>312</v>
      </c>
      <c r="H158" s="172"/>
    </row>
    <row r="159" spans="1:8" ht="24" x14ac:dyDescent="0.25">
      <c r="A159" s="129"/>
      <c r="B159" s="130"/>
      <c r="C159" s="160"/>
      <c r="D159" s="160"/>
      <c r="E159" s="163"/>
      <c r="F159" s="163"/>
      <c r="G159" s="66" t="s">
        <v>313</v>
      </c>
      <c r="H159" s="172"/>
    </row>
    <row r="160" spans="1:8" ht="24" x14ac:dyDescent="0.25">
      <c r="A160" s="129"/>
      <c r="B160" s="130"/>
      <c r="C160" s="132"/>
      <c r="D160" s="132"/>
      <c r="E160" s="146"/>
      <c r="F160" s="146"/>
      <c r="G160" s="66" t="s">
        <v>314</v>
      </c>
      <c r="H160" s="173"/>
    </row>
    <row r="161" spans="1:8" ht="24" x14ac:dyDescent="0.25">
      <c r="A161" s="129"/>
      <c r="B161" s="130"/>
      <c r="C161" s="131" t="s">
        <v>30</v>
      </c>
      <c r="D161" s="131" t="s">
        <v>31</v>
      </c>
      <c r="E161" s="155">
        <v>100000</v>
      </c>
      <c r="F161" s="145">
        <f>E161*10.26</f>
        <v>1026000</v>
      </c>
      <c r="G161" s="66" t="s">
        <v>210</v>
      </c>
      <c r="H161" s="214" t="s">
        <v>315</v>
      </c>
    </row>
    <row r="162" spans="1:8" ht="24" x14ac:dyDescent="0.25">
      <c r="A162" s="129"/>
      <c r="B162" s="130"/>
      <c r="C162" s="160"/>
      <c r="D162" s="160"/>
      <c r="E162" s="163"/>
      <c r="F162" s="163"/>
      <c r="G162" s="66" t="s">
        <v>211</v>
      </c>
      <c r="H162" s="172"/>
    </row>
    <row r="163" spans="1:8" ht="24" x14ac:dyDescent="0.25">
      <c r="A163" s="129"/>
      <c r="B163" s="130"/>
      <c r="C163" s="160"/>
      <c r="D163" s="160"/>
      <c r="E163" s="163"/>
      <c r="F163" s="163"/>
      <c r="G163" s="66" t="s">
        <v>212</v>
      </c>
      <c r="H163" s="172"/>
    </row>
    <row r="164" spans="1:8" ht="24" x14ac:dyDescent="0.25">
      <c r="A164" s="129"/>
      <c r="B164" s="130"/>
      <c r="C164" s="160"/>
      <c r="D164" s="160"/>
      <c r="E164" s="163"/>
      <c r="F164" s="163"/>
      <c r="G164" s="66" t="s">
        <v>213</v>
      </c>
      <c r="H164" s="172"/>
    </row>
    <row r="165" spans="1:8" ht="24" x14ac:dyDescent="0.25">
      <c r="A165" s="129"/>
      <c r="B165" s="130"/>
      <c r="C165" s="132"/>
      <c r="D165" s="132"/>
      <c r="E165" s="146"/>
      <c r="F165" s="146"/>
      <c r="G165" s="66" t="s">
        <v>214</v>
      </c>
      <c r="H165" s="173"/>
    </row>
    <row r="166" spans="1:8" ht="25.5" x14ac:dyDescent="0.25">
      <c r="A166" s="129"/>
      <c r="B166" s="130"/>
      <c r="C166" s="67" t="s">
        <v>32</v>
      </c>
      <c r="D166" s="67" t="s">
        <v>33</v>
      </c>
      <c r="E166" s="68">
        <v>12000</v>
      </c>
      <c r="F166" s="68">
        <f>E166*10.26</f>
        <v>123120</v>
      </c>
      <c r="G166" s="66" t="s">
        <v>215</v>
      </c>
      <c r="H166" s="69" t="s">
        <v>162</v>
      </c>
    </row>
    <row r="167" spans="1:8" ht="26.25" customHeight="1" x14ac:dyDescent="0.25">
      <c r="A167" s="129"/>
      <c r="B167" s="130"/>
      <c r="C167" s="131" t="s">
        <v>34</v>
      </c>
      <c r="D167" s="131" t="s">
        <v>35</v>
      </c>
      <c r="E167" s="155">
        <v>67000</v>
      </c>
      <c r="F167" s="145">
        <f>E167*10.26</f>
        <v>687420</v>
      </c>
      <c r="G167" s="66" t="s">
        <v>317</v>
      </c>
      <c r="H167" s="69" t="s">
        <v>162</v>
      </c>
    </row>
    <row r="168" spans="1:8" ht="24" x14ac:dyDescent="0.25">
      <c r="A168" s="129"/>
      <c r="B168" s="130"/>
      <c r="C168" s="160"/>
      <c r="D168" s="160"/>
      <c r="E168" s="163"/>
      <c r="F168" s="163"/>
      <c r="G168" s="70" t="s">
        <v>318</v>
      </c>
      <c r="H168" s="69" t="s">
        <v>162</v>
      </c>
    </row>
    <row r="169" spans="1:8" ht="19.5" customHeight="1" x14ac:dyDescent="0.25">
      <c r="A169" s="129"/>
      <c r="B169" s="130"/>
      <c r="C169" s="160"/>
      <c r="D169" s="160"/>
      <c r="E169" s="163"/>
      <c r="F169" s="163"/>
      <c r="G169" s="66" t="s">
        <v>319</v>
      </c>
      <c r="H169" s="69" t="s">
        <v>162</v>
      </c>
    </row>
    <row r="170" spans="1:8" ht="19.5" customHeight="1" x14ac:dyDescent="0.25">
      <c r="A170" s="129"/>
      <c r="B170" s="130"/>
      <c r="C170" s="132"/>
      <c r="D170" s="132"/>
      <c r="E170" s="146"/>
      <c r="F170" s="146"/>
      <c r="G170" s="66" t="s">
        <v>320</v>
      </c>
      <c r="H170" s="69" t="s">
        <v>162</v>
      </c>
    </row>
    <row r="171" spans="1:8" ht="36" x14ac:dyDescent="0.25">
      <c r="A171" s="129"/>
      <c r="B171" s="130"/>
      <c r="C171" s="131" t="s">
        <v>36</v>
      </c>
      <c r="D171" s="131" t="s">
        <v>37</v>
      </c>
      <c r="E171" s="155">
        <v>188405</v>
      </c>
      <c r="F171" s="145">
        <f>E171*10.26</f>
        <v>1933035.3</v>
      </c>
      <c r="G171" s="71" t="s">
        <v>321</v>
      </c>
      <c r="H171" s="66" t="s">
        <v>474</v>
      </c>
    </row>
    <row r="172" spans="1:8" ht="36" x14ac:dyDescent="0.25">
      <c r="A172" s="129"/>
      <c r="B172" s="130"/>
      <c r="C172" s="160"/>
      <c r="D172" s="160"/>
      <c r="E172" s="163"/>
      <c r="F172" s="163"/>
      <c r="G172" s="72" t="s">
        <v>322</v>
      </c>
      <c r="H172" s="66" t="s">
        <v>474</v>
      </c>
    </row>
    <row r="173" spans="1:8" ht="36" x14ac:dyDescent="0.25">
      <c r="A173" s="129"/>
      <c r="B173" s="130"/>
      <c r="C173" s="160"/>
      <c r="D173" s="160"/>
      <c r="E173" s="163"/>
      <c r="F173" s="163"/>
      <c r="G173" s="71" t="s">
        <v>323</v>
      </c>
      <c r="H173" s="66" t="s">
        <v>474</v>
      </c>
    </row>
    <row r="174" spans="1:8" ht="21" customHeight="1" x14ac:dyDescent="0.25">
      <c r="A174" s="129"/>
      <c r="B174" s="130"/>
      <c r="C174" s="132"/>
      <c r="D174" s="132"/>
      <c r="E174" s="146"/>
      <c r="F174" s="146"/>
      <c r="G174" s="71" t="s">
        <v>324</v>
      </c>
      <c r="H174" s="66" t="s">
        <v>474</v>
      </c>
    </row>
    <row r="175" spans="1:8" ht="43.5" customHeight="1" x14ac:dyDescent="0.25">
      <c r="A175" s="129"/>
      <c r="B175" s="130"/>
      <c r="C175" s="131" t="s">
        <v>38</v>
      </c>
      <c r="D175" s="131" t="s">
        <v>39</v>
      </c>
      <c r="E175" s="155">
        <v>96010</v>
      </c>
      <c r="F175" s="145">
        <f>E175*10.26</f>
        <v>985062.6</v>
      </c>
      <c r="G175" s="71" t="s">
        <v>216</v>
      </c>
      <c r="H175" s="215" t="s">
        <v>162</v>
      </c>
    </row>
    <row r="176" spans="1:8" ht="35.25" customHeight="1" x14ac:dyDescent="0.25">
      <c r="A176" s="129"/>
      <c r="B176" s="130"/>
      <c r="C176" s="160"/>
      <c r="D176" s="160"/>
      <c r="E176" s="163"/>
      <c r="F176" s="163"/>
      <c r="G176" s="71" t="s">
        <v>325</v>
      </c>
      <c r="H176" s="194"/>
    </row>
    <row r="177" spans="1:8" ht="39.75" customHeight="1" x14ac:dyDescent="0.25">
      <c r="A177" s="129"/>
      <c r="B177" s="130"/>
      <c r="C177" s="160"/>
      <c r="D177" s="160"/>
      <c r="E177" s="163"/>
      <c r="F177" s="163"/>
      <c r="G177" s="71" t="s">
        <v>217</v>
      </c>
      <c r="H177" s="194"/>
    </row>
    <row r="178" spans="1:8" ht="36.75" customHeight="1" x14ac:dyDescent="0.25">
      <c r="A178" s="129"/>
      <c r="B178" s="130"/>
      <c r="C178" s="160"/>
      <c r="D178" s="160"/>
      <c r="E178" s="163"/>
      <c r="F178" s="163"/>
      <c r="G178" s="71" t="s">
        <v>218</v>
      </c>
      <c r="H178" s="194"/>
    </row>
    <row r="179" spans="1:8" ht="25.5" customHeight="1" x14ac:dyDescent="0.25">
      <c r="A179" s="129"/>
      <c r="B179" s="130"/>
      <c r="C179" s="132"/>
      <c r="D179" s="132"/>
      <c r="E179" s="146"/>
      <c r="F179" s="146"/>
      <c r="G179" s="66" t="s">
        <v>219</v>
      </c>
      <c r="H179" s="195"/>
    </row>
    <row r="180" spans="1:8" ht="36" x14ac:dyDescent="0.25">
      <c r="A180" s="129"/>
      <c r="B180" s="130"/>
      <c r="C180" s="131" t="s">
        <v>40</v>
      </c>
      <c r="D180" s="131" t="s">
        <v>41</v>
      </c>
      <c r="E180" s="155">
        <v>23000</v>
      </c>
      <c r="F180" s="145">
        <f>E180*10.26</f>
        <v>235980</v>
      </c>
      <c r="G180" s="73" t="s">
        <v>220</v>
      </c>
      <c r="H180" s="74" t="s">
        <v>222</v>
      </c>
    </row>
    <row r="181" spans="1:8" ht="36" x14ac:dyDescent="0.25">
      <c r="A181" s="129"/>
      <c r="B181" s="130"/>
      <c r="C181" s="132"/>
      <c r="D181" s="132"/>
      <c r="E181" s="146"/>
      <c r="F181" s="146"/>
      <c r="G181" s="75" t="s">
        <v>221</v>
      </c>
      <c r="H181" s="74" t="s">
        <v>222</v>
      </c>
    </row>
    <row r="182" spans="1:8" ht="36" x14ac:dyDescent="0.25">
      <c r="A182" s="129"/>
      <c r="B182" s="130"/>
      <c r="C182" s="67" t="s">
        <v>42</v>
      </c>
      <c r="D182" s="67" t="s">
        <v>43</v>
      </c>
      <c r="E182" s="68">
        <v>168000</v>
      </c>
      <c r="F182" s="68">
        <f>E182*10.26</f>
        <v>1723680</v>
      </c>
      <c r="G182" s="66" t="s">
        <v>475</v>
      </c>
      <c r="H182" s="69" t="s">
        <v>162</v>
      </c>
    </row>
    <row r="183" spans="1:8" ht="25.5" x14ac:dyDescent="0.25">
      <c r="A183" s="129"/>
      <c r="B183" s="130"/>
      <c r="C183" s="131" t="s">
        <v>44</v>
      </c>
      <c r="D183" s="131" t="s">
        <v>45</v>
      </c>
      <c r="E183" s="155">
        <v>530000</v>
      </c>
      <c r="F183" s="145">
        <f>E183*10.26</f>
        <v>5437800</v>
      </c>
      <c r="G183" s="76" t="s">
        <v>326</v>
      </c>
      <c r="H183" s="214" t="s">
        <v>347</v>
      </c>
    </row>
    <row r="184" spans="1:8" ht="25.5" x14ac:dyDescent="0.25">
      <c r="A184" s="129"/>
      <c r="B184" s="130"/>
      <c r="C184" s="160"/>
      <c r="D184" s="160"/>
      <c r="E184" s="163"/>
      <c r="F184" s="163"/>
      <c r="G184" s="76" t="s">
        <v>327</v>
      </c>
      <c r="H184" s="172"/>
    </row>
    <row r="185" spans="1:8" ht="25.5" x14ac:dyDescent="0.25">
      <c r="A185" s="129"/>
      <c r="B185" s="130"/>
      <c r="C185" s="160"/>
      <c r="D185" s="160"/>
      <c r="E185" s="163"/>
      <c r="F185" s="163"/>
      <c r="G185" s="76" t="s">
        <v>328</v>
      </c>
      <c r="H185" s="172"/>
    </row>
    <row r="186" spans="1:8" ht="25.5" x14ac:dyDescent="0.25">
      <c r="A186" s="129"/>
      <c r="B186" s="130"/>
      <c r="C186" s="160"/>
      <c r="D186" s="160"/>
      <c r="E186" s="163"/>
      <c r="F186" s="163"/>
      <c r="G186" s="76" t="s">
        <v>329</v>
      </c>
      <c r="H186" s="172"/>
    </row>
    <row r="187" spans="1:8" ht="25.5" x14ac:dyDescent="0.25">
      <c r="A187" s="129"/>
      <c r="B187" s="130"/>
      <c r="C187" s="160"/>
      <c r="D187" s="160"/>
      <c r="E187" s="163"/>
      <c r="F187" s="163"/>
      <c r="G187" s="76" t="s">
        <v>330</v>
      </c>
      <c r="H187" s="172"/>
    </row>
    <row r="188" spans="1:8" ht="25.5" x14ac:dyDescent="0.25">
      <c r="A188" s="129"/>
      <c r="B188" s="130"/>
      <c r="C188" s="160"/>
      <c r="D188" s="160"/>
      <c r="E188" s="163"/>
      <c r="F188" s="163"/>
      <c r="G188" s="76" t="s">
        <v>331</v>
      </c>
      <c r="H188" s="172"/>
    </row>
    <row r="189" spans="1:8" ht="25.5" x14ac:dyDescent="0.25">
      <c r="A189" s="129"/>
      <c r="B189" s="130"/>
      <c r="C189" s="160"/>
      <c r="D189" s="160"/>
      <c r="E189" s="163"/>
      <c r="F189" s="163"/>
      <c r="G189" s="76" t="s">
        <v>332</v>
      </c>
      <c r="H189" s="172"/>
    </row>
    <row r="190" spans="1:8" ht="25.5" x14ac:dyDescent="0.25">
      <c r="A190" s="129"/>
      <c r="B190" s="130"/>
      <c r="C190" s="160"/>
      <c r="D190" s="160"/>
      <c r="E190" s="163"/>
      <c r="F190" s="163"/>
      <c r="G190" s="76" t="s">
        <v>333</v>
      </c>
      <c r="H190" s="172"/>
    </row>
    <row r="191" spans="1:8" ht="25.5" x14ac:dyDescent="0.25">
      <c r="A191" s="129"/>
      <c r="B191" s="130"/>
      <c r="C191" s="160"/>
      <c r="D191" s="160"/>
      <c r="E191" s="163"/>
      <c r="F191" s="163"/>
      <c r="G191" s="76" t="s">
        <v>334</v>
      </c>
      <c r="H191" s="172"/>
    </row>
    <row r="192" spans="1:8" ht="25.5" x14ac:dyDescent="0.25">
      <c r="A192" s="129"/>
      <c r="B192" s="130"/>
      <c r="C192" s="160"/>
      <c r="D192" s="160"/>
      <c r="E192" s="163"/>
      <c r="F192" s="163"/>
      <c r="G192" s="76" t="s">
        <v>335</v>
      </c>
      <c r="H192" s="172"/>
    </row>
    <row r="193" spans="1:8" ht="25.5" x14ac:dyDescent="0.25">
      <c r="A193" s="129"/>
      <c r="B193" s="130"/>
      <c r="C193" s="160"/>
      <c r="D193" s="160"/>
      <c r="E193" s="163"/>
      <c r="F193" s="163"/>
      <c r="G193" s="76" t="s">
        <v>336</v>
      </c>
      <c r="H193" s="172"/>
    </row>
    <row r="194" spans="1:8" ht="25.5" x14ac:dyDescent="0.25">
      <c r="A194" s="129"/>
      <c r="B194" s="130"/>
      <c r="C194" s="160"/>
      <c r="D194" s="160"/>
      <c r="E194" s="163"/>
      <c r="F194" s="163"/>
      <c r="G194" s="76" t="s">
        <v>337</v>
      </c>
      <c r="H194" s="172"/>
    </row>
    <row r="195" spans="1:8" ht="24" x14ac:dyDescent="0.25">
      <c r="A195" s="129"/>
      <c r="B195" s="130"/>
      <c r="C195" s="160"/>
      <c r="D195" s="160"/>
      <c r="E195" s="163"/>
      <c r="F195" s="163"/>
      <c r="G195" s="70" t="s">
        <v>338</v>
      </c>
      <c r="H195" s="172"/>
    </row>
    <row r="196" spans="1:8" ht="25.5" x14ac:dyDescent="0.25">
      <c r="A196" s="129"/>
      <c r="B196" s="130"/>
      <c r="C196" s="160"/>
      <c r="D196" s="160"/>
      <c r="E196" s="163"/>
      <c r="F196" s="163"/>
      <c r="G196" s="76" t="s">
        <v>339</v>
      </c>
      <c r="H196" s="172"/>
    </row>
    <row r="197" spans="1:8" ht="25.5" x14ac:dyDescent="0.25">
      <c r="A197" s="129"/>
      <c r="B197" s="130"/>
      <c r="C197" s="160"/>
      <c r="D197" s="160"/>
      <c r="E197" s="163"/>
      <c r="F197" s="163"/>
      <c r="G197" s="76" t="s">
        <v>340</v>
      </c>
      <c r="H197" s="172"/>
    </row>
    <row r="198" spans="1:8" ht="38.25" x14ac:dyDescent="0.25">
      <c r="A198" s="129"/>
      <c r="B198" s="130"/>
      <c r="C198" s="160"/>
      <c r="D198" s="160"/>
      <c r="E198" s="163"/>
      <c r="F198" s="163"/>
      <c r="G198" s="76" t="s">
        <v>341</v>
      </c>
      <c r="H198" s="172"/>
    </row>
    <row r="199" spans="1:8" ht="38.25" x14ac:dyDescent="0.25">
      <c r="A199" s="129"/>
      <c r="B199" s="130"/>
      <c r="C199" s="160"/>
      <c r="D199" s="160"/>
      <c r="E199" s="163"/>
      <c r="F199" s="163"/>
      <c r="G199" s="76" t="s">
        <v>342</v>
      </c>
      <c r="H199" s="172"/>
    </row>
    <row r="200" spans="1:8" ht="38.25" x14ac:dyDescent="0.25">
      <c r="A200" s="129"/>
      <c r="B200" s="130"/>
      <c r="C200" s="160"/>
      <c r="D200" s="160"/>
      <c r="E200" s="163"/>
      <c r="F200" s="163"/>
      <c r="G200" s="76" t="s">
        <v>343</v>
      </c>
      <c r="H200" s="172"/>
    </row>
    <row r="201" spans="1:8" ht="25.5" x14ac:dyDescent="0.25">
      <c r="A201" s="129"/>
      <c r="B201" s="130"/>
      <c r="C201" s="160"/>
      <c r="D201" s="160"/>
      <c r="E201" s="163"/>
      <c r="F201" s="163"/>
      <c r="G201" s="76" t="s">
        <v>344</v>
      </c>
      <c r="H201" s="172"/>
    </row>
    <row r="202" spans="1:8" ht="25.5" x14ac:dyDescent="0.25">
      <c r="A202" s="133"/>
      <c r="B202" s="135"/>
      <c r="C202" s="160"/>
      <c r="D202" s="160"/>
      <c r="E202" s="163"/>
      <c r="F202" s="163"/>
      <c r="G202" s="77" t="s">
        <v>345</v>
      </c>
      <c r="H202" s="172"/>
    </row>
    <row r="203" spans="1:8" ht="25.5" x14ac:dyDescent="0.25">
      <c r="A203" s="129"/>
      <c r="B203" s="130"/>
      <c r="C203" s="132"/>
      <c r="D203" s="132"/>
      <c r="E203" s="146"/>
      <c r="F203" s="146"/>
      <c r="G203" s="76" t="s">
        <v>346</v>
      </c>
      <c r="H203" s="173"/>
    </row>
    <row r="204" spans="1:8" ht="25.5" x14ac:dyDescent="0.25">
      <c r="A204" s="129"/>
      <c r="B204" s="130"/>
      <c r="C204" s="67" t="s">
        <v>46</v>
      </c>
      <c r="D204" s="78" t="s">
        <v>47</v>
      </c>
      <c r="E204" s="68">
        <v>1740900</v>
      </c>
      <c r="F204" s="68">
        <f>E204*10.26</f>
        <v>17861634</v>
      </c>
      <c r="G204" s="166" t="s">
        <v>348</v>
      </c>
      <c r="H204" s="166" t="s">
        <v>162</v>
      </c>
    </row>
    <row r="205" spans="1:8" ht="25.5" x14ac:dyDescent="0.25">
      <c r="A205" s="129"/>
      <c r="B205" s="130"/>
      <c r="C205" s="67" t="s">
        <v>48</v>
      </c>
      <c r="D205" s="78" t="s">
        <v>47</v>
      </c>
      <c r="E205" s="68">
        <v>1422000</v>
      </c>
      <c r="F205" s="68">
        <f>E205*10.26</f>
        <v>14589720</v>
      </c>
      <c r="G205" s="167"/>
      <c r="H205" s="167"/>
    </row>
    <row r="206" spans="1:8" ht="38.25" x14ac:dyDescent="0.25">
      <c r="A206" s="129"/>
      <c r="B206" s="130"/>
      <c r="C206" s="67" t="s">
        <v>49</v>
      </c>
      <c r="D206" s="78" t="s">
        <v>47</v>
      </c>
      <c r="E206" s="68">
        <v>1215000</v>
      </c>
      <c r="F206" s="68">
        <f>E206*10.26</f>
        <v>12465900</v>
      </c>
      <c r="G206" s="168"/>
      <c r="H206" s="168"/>
    </row>
    <row r="207" spans="1:8" ht="24" x14ac:dyDescent="0.25">
      <c r="A207" s="133"/>
      <c r="B207" s="135"/>
      <c r="C207" s="216" t="s">
        <v>50</v>
      </c>
      <c r="D207" s="216" t="s">
        <v>51</v>
      </c>
      <c r="E207" s="155">
        <v>2450000</v>
      </c>
      <c r="F207" s="217">
        <f>E207*10.26</f>
        <v>25137000</v>
      </c>
      <c r="G207" s="79" t="s">
        <v>350</v>
      </c>
      <c r="H207" s="218" t="s">
        <v>162</v>
      </c>
    </row>
    <row r="208" spans="1:8" ht="24" x14ac:dyDescent="0.25">
      <c r="A208" s="129"/>
      <c r="B208" s="130"/>
      <c r="C208" s="132"/>
      <c r="D208" s="132"/>
      <c r="E208" s="146"/>
      <c r="F208" s="146"/>
      <c r="G208" s="66" t="s">
        <v>349</v>
      </c>
      <c r="H208" s="168"/>
    </row>
    <row r="209" spans="1:8" ht="24" x14ac:dyDescent="0.25">
      <c r="A209" s="129"/>
      <c r="B209" s="130"/>
      <c r="C209" s="131" t="s">
        <v>52</v>
      </c>
      <c r="D209" s="131" t="s">
        <v>134</v>
      </c>
      <c r="E209" s="155">
        <v>35520</v>
      </c>
      <c r="F209" s="145">
        <f>E209*10.26</f>
        <v>364435.20000000001</v>
      </c>
      <c r="G209" s="70" t="s">
        <v>351</v>
      </c>
      <c r="H209" s="218" t="s">
        <v>162</v>
      </c>
    </row>
    <row r="210" spans="1:8" ht="24" x14ac:dyDescent="0.25">
      <c r="A210" s="129"/>
      <c r="B210" s="130"/>
      <c r="C210" s="160"/>
      <c r="D210" s="160"/>
      <c r="E210" s="163"/>
      <c r="F210" s="163"/>
      <c r="G210" s="66" t="s">
        <v>352</v>
      </c>
      <c r="H210" s="167"/>
    </row>
    <row r="211" spans="1:8" ht="24" x14ac:dyDescent="0.25">
      <c r="A211" s="129"/>
      <c r="B211" s="130"/>
      <c r="C211" s="132"/>
      <c r="D211" s="132"/>
      <c r="E211" s="146"/>
      <c r="F211" s="146"/>
      <c r="G211" s="66" t="s">
        <v>353</v>
      </c>
      <c r="H211" s="168"/>
    </row>
    <row r="212" spans="1:8" ht="38.25" customHeight="1" x14ac:dyDescent="0.25">
      <c r="A212" s="129"/>
      <c r="B212" s="130"/>
      <c r="C212" s="131" t="s">
        <v>53</v>
      </c>
      <c r="D212" s="131" t="s">
        <v>54</v>
      </c>
      <c r="E212" s="155">
        <v>39500</v>
      </c>
      <c r="F212" s="145">
        <f>E212*10.26</f>
        <v>405270</v>
      </c>
      <c r="G212" s="66" t="s">
        <v>223</v>
      </c>
      <c r="H212" s="157" t="s">
        <v>354</v>
      </c>
    </row>
    <row r="213" spans="1:8" ht="48" x14ac:dyDescent="0.25">
      <c r="A213" s="129"/>
      <c r="B213" s="130"/>
      <c r="C213" s="160"/>
      <c r="D213" s="160"/>
      <c r="E213" s="163"/>
      <c r="F213" s="163"/>
      <c r="G213" s="66" t="s">
        <v>224</v>
      </c>
      <c r="H213" s="158"/>
    </row>
    <row r="214" spans="1:8" ht="41.25" customHeight="1" x14ac:dyDescent="0.25">
      <c r="A214" s="129"/>
      <c r="B214" s="130"/>
      <c r="C214" s="160"/>
      <c r="D214" s="160"/>
      <c r="E214" s="163"/>
      <c r="F214" s="163"/>
      <c r="G214" s="66" t="s">
        <v>225</v>
      </c>
      <c r="H214" s="158"/>
    </row>
    <row r="215" spans="1:8" ht="36" x14ac:dyDescent="0.25">
      <c r="A215" s="129"/>
      <c r="B215" s="130"/>
      <c r="C215" s="132"/>
      <c r="D215" s="132"/>
      <c r="E215" s="146"/>
      <c r="F215" s="146"/>
      <c r="G215" s="66" t="s">
        <v>226</v>
      </c>
      <c r="H215" s="159"/>
    </row>
    <row r="216" spans="1:8" ht="25.5" customHeight="1" x14ac:dyDescent="0.25">
      <c r="A216" s="126" t="s">
        <v>142</v>
      </c>
      <c r="B216" s="127"/>
      <c r="C216" s="127"/>
      <c r="D216" s="128"/>
      <c r="E216" s="4">
        <f>SUM(E154:E215)</f>
        <v>8437335</v>
      </c>
      <c r="F216" s="4">
        <f>SUM(F154:F215)</f>
        <v>86567057.100000009</v>
      </c>
      <c r="G216" s="156"/>
      <c r="H216" s="156"/>
    </row>
    <row r="217" spans="1:8" ht="25.5" x14ac:dyDescent="0.25">
      <c r="A217" s="140">
        <v>5</v>
      </c>
      <c r="B217" s="141" t="s">
        <v>149</v>
      </c>
      <c r="C217" s="15" t="s">
        <v>108</v>
      </c>
      <c r="D217" s="15" t="s">
        <v>109</v>
      </c>
      <c r="E217" s="16">
        <v>3520000</v>
      </c>
      <c r="F217" s="16">
        <f>E217*10.26</f>
        <v>36115200</v>
      </c>
      <c r="G217" s="10" t="s">
        <v>355</v>
      </c>
      <c r="H217" s="61" t="s">
        <v>244</v>
      </c>
    </row>
    <row r="218" spans="1:8" ht="36" x14ac:dyDescent="0.25">
      <c r="A218" s="140"/>
      <c r="B218" s="141"/>
      <c r="C218" s="15" t="s">
        <v>110</v>
      </c>
      <c r="D218" s="15" t="s">
        <v>111</v>
      </c>
      <c r="E218" s="16">
        <v>9000</v>
      </c>
      <c r="F218" s="16">
        <f>E218*10.26</f>
        <v>92340</v>
      </c>
      <c r="G218" s="62" t="s">
        <v>227</v>
      </c>
      <c r="H218" s="61" t="s">
        <v>244</v>
      </c>
    </row>
    <row r="219" spans="1:8" ht="46.5" customHeight="1" x14ac:dyDescent="0.25">
      <c r="A219" s="140"/>
      <c r="B219" s="141"/>
      <c r="C219" s="63" t="s">
        <v>228</v>
      </c>
      <c r="D219" s="63" t="s">
        <v>229</v>
      </c>
      <c r="E219" s="16">
        <v>17000</v>
      </c>
      <c r="F219" s="16">
        <f>E219*10.26</f>
        <v>174420</v>
      </c>
      <c r="G219" s="64" t="s">
        <v>230</v>
      </c>
      <c r="H219" s="61" t="s">
        <v>356</v>
      </c>
    </row>
    <row r="220" spans="1:8" ht="26.25" customHeight="1" x14ac:dyDescent="0.25">
      <c r="A220" s="126" t="s">
        <v>144</v>
      </c>
      <c r="B220" s="127"/>
      <c r="C220" s="127"/>
      <c r="D220" s="128"/>
      <c r="E220" s="4">
        <f>SUM(E217:E219)</f>
        <v>3546000</v>
      </c>
      <c r="F220" s="4">
        <f>SUM(F217:F219)</f>
        <v>36381960</v>
      </c>
      <c r="G220" s="174"/>
      <c r="H220" s="175"/>
    </row>
    <row r="221" spans="1:8" ht="36" x14ac:dyDescent="0.25">
      <c r="A221" s="129">
        <v>6</v>
      </c>
      <c r="B221" s="130" t="s">
        <v>151</v>
      </c>
      <c r="C221" s="131" t="s">
        <v>118</v>
      </c>
      <c r="D221" s="131" t="s">
        <v>119</v>
      </c>
      <c r="E221" s="155">
        <v>110000</v>
      </c>
      <c r="F221" s="196">
        <f>E221*10.26</f>
        <v>1128600</v>
      </c>
      <c r="G221" s="80" t="s">
        <v>357</v>
      </c>
      <c r="H221" s="69" t="s">
        <v>162</v>
      </c>
    </row>
    <row r="222" spans="1:8" ht="60.75" customHeight="1" x14ac:dyDescent="0.25">
      <c r="A222" s="129"/>
      <c r="B222" s="130"/>
      <c r="C222" s="160"/>
      <c r="D222" s="160"/>
      <c r="E222" s="146"/>
      <c r="F222" s="196"/>
      <c r="G222" s="81" t="s">
        <v>358</v>
      </c>
      <c r="H222" s="69" t="s">
        <v>162</v>
      </c>
    </row>
    <row r="223" spans="1:8" ht="25.5" x14ac:dyDescent="0.25">
      <c r="A223" s="129"/>
      <c r="B223" s="130"/>
      <c r="C223" s="82" t="s">
        <v>231</v>
      </c>
      <c r="D223" s="82" t="s">
        <v>232</v>
      </c>
      <c r="E223" s="83">
        <v>200000</v>
      </c>
      <c r="F223" s="83">
        <f>E223*10.26</f>
        <v>2052000</v>
      </c>
      <c r="G223" s="84" t="s">
        <v>362</v>
      </c>
      <c r="H223" s="85" t="s">
        <v>316</v>
      </c>
    </row>
    <row r="224" spans="1:8" ht="36" x14ac:dyDescent="0.25">
      <c r="A224" s="129"/>
      <c r="B224" s="130"/>
      <c r="C224" s="67" t="s">
        <v>56</v>
      </c>
      <c r="D224" s="67" t="s">
        <v>57</v>
      </c>
      <c r="E224" s="83">
        <v>70000</v>
      </c>
      <c r="F224" s="83">
        <f>E224*10.26</f>
        <v>718200</v>
      </c>
      <c r="G224" s="81" t="s">
        <v>235</v>
      </c>
      <c r="H224" s="69" t="s">
        <v>162</v>
      </c>
    </row>
    <row r="225" spans="1:8" ht="15" customHeight="1" x14ac:dyDescent="0.25">
      <c r="A225" s="129"/>
      <c r="B225" s="130"/>
      <c r="C225" s="131" t="s">
        <v>233</v>
      </c>
      <c r="D225" s="131" t="s">
        <v>234</v>
      </c>
      <c r="E225" s="155">
        <v>478418</v>
      </c>
      <c r="F225" s="170">
        <f>E225*10.26</f>
        <v>4908568.68</v>
      </c>
      <c r="G225" s="171" t="s">
        <v>233</v>
      </c>
      <c r="H225" s="193" t="s">
        <v>162</v>
      </c>
    </row>
    <row r="226" spans="1:8" x14ac:dyDescent="0.25">
      <c r="A226" s="129"/>
      <c r="B226" s="130"/>
      <c r="C226" s="160"/>
      <c r="D226" s="160"/>
      <c r="E226" s="163"/>
      <c r="F226" s="163"/>
      <c r="G226" s="172"/>
      <c r="H226" s="194"/>
    </row>
    <row r="227" spans="1:8" x14ac:dyDescent="0.25">
      <c r="A227" s="129"/>
      <c r="B227" s="130"/>
      <c r="C227" s="160"/>
      <c r="D227" s="160"/>
      <c r="E227" s="163"/>
      <c r="F227" s="163"/>
      <c r="G227" s="172"/>
      <c r="H227" s="194"/>
    </row>
    <row r="228" spans="1:8" x14ac:dyDescent="0.25">
      <c r="A228" s="129"/>
      <c r="B228" s="130"/>
      <c r="C228" s="160"/>
      <c r="D228" s="160"/>
      <c r="E228" s="163"/>
      <c r="F228" s="163"/>
      <c r="G228" s="172"/>
      <c r="H228" s="194"/>
    </row>
    <row r="229" spans="1:8" ht="6.75" customHeight="1" x14ac:dyDescent="0.25">
      <c r="A229" s="129"/>
      <c r="B229" s="130"/>
      <c r="C229" s="132"/>
      <c r="D229" s="132"/>
      <c r="E229" s="146"/>
      <c r="F229" s="146"/>
      <c r="G229" s="173"/>
      <c r="H229" s="195"/>
    </row>
    <row r="230" spans="1:8" ht="51" x14ac:dyDescent="0.25">
      <c r="A230" s="129"/>
      <c r="B230" s="130"/>
      <c r="C230" s="112" t="s">
        <v>120</v>
      </c>
      <c r="D230" s="112" t="s">
        <v>121</v>
      </c>
      <c r="E230" s="87">
        <v>176000</v>
      </c>
      <c r="F230" s="87">
        <f>E230*10.26</f>
        <v>1805760</v>
      </c>
      <c r="G230" s="88" t="s">
        <v>360</v>
      </c>
      <c r="H230" s="89" t="s">
        <v>361</v>
      </c>
    </row>
    <row r="231" spans="1:8" ht="60" x14ac:dyDescent="0.25">
      <c r="A231" s="134"/>
      <c r="B231" s="136"/>
      <c r="C231" s="86" t="s">
        <v>363</v>
      </c>
      <c r="D231" s="86" t="s">
        <v>476</v>
      </c>
      <c r="E231" s="87">
        <v>380000</v>
      </c>
      <c r="F231" s="87">
        <f>E231*10.26</f>
        <v>3898800</v>
      </c>
      <c r="G231" s="88" t="s">
        <v>364</v>
      </c>
      <c r="H231" s="89" t="s">
        <v>365</v>
      </c>
    </row>
    <row r="232" spans="1:8" ht="25.5" x14ac:dyDescent="0.25">
      <c r="A232" s="129"/>
      <c r="B232" s="130"/>
      <c r="C232" s="67" t="s">
        <v>122</v>
      </c>
      <c r="D232" s="67" t="s">
        <v>55</v>
      </c>
      <c r="E232" s="68">
        <v>30000</v>
      </c>
      <c r="F232" s="68">
        <f>E232*10.26</f>
        <v>307800</v>
      </c>
      <c r="G232" s="90" t="s">
        <v>359</v>
      </c>
      <c r="H232" s="91" t="s">
        <v>242</v>
      </c>
    </row>
    <row r="233" spans="1:8" ht="26.25" customHeight="1" x14ac:dyDescent="0.25">
      <c r="A233" s="126" t="s">
        <v>146</v>
      </c>
      <c r="B233" s="127"/>
      <c r="C233" s="127"/>
      <c r="D233" s="128"/>
      <c r="E233" s="4">
        <f>SUM(E221:E232)</f>
        <v>1444418</v>
      </c>
      <c r="F233" s="4">
        <f>SUM(F221:F232)</f>
        <v>14819728.68</v>
      </c>
      <c r="G233" s="174"/>
      <c r="H233" s="175"/>
    </row>
    <row r="234" spans="1:8" ht="33.75" customHeight="1" x14ac:dyDescent="0.25">
      <c r="A234" s="129">
        <v>7</v>
      </c>
      <c r="B234" s="130" t="s">
        <v>405</v>
      </c>
      <c r="C234" s="67" t="s">
        <v>75</v>
      </c>
      <c r="D234" s="67" t="s">
        <v>72</v>
      </c>
      <c r="E234" s="68">
        <v>3400000</v>
      </c>
      <c r="F234" s="68">
        <f>E234*10.26</f>
        <v>34884000</v>
      </c>
      <c r="G234" s="94" t="s">
        <v>241</v>
      </c>
      <c r="H234" s="95" t="s">
        <v>242</v>
      </c>
    </row>
    <row r="235" spans="1:8" ht="35.25" customHeight="1" x14ac:dyDescent="0.25">
      <c r="A235" s="129"/>
      <c r="B235" s="130"/>
      <c r="C235" s="96" t="s">
        <v>73</v>
      </c>
      <c r="D235" s="96" t="s">
        <v>74</v>
      </c>
      <c r="E235" s="68">
        <v>202000</v>
      </c>
      <c r="F235" s="68">
        <f>E235*10.26</f>
        <v>2072520</v>
      </c>
      <c r="G235" s="94" t="s">
        <v>243</v>
      </c>
      <c r="H235" s="95" t="s">
        <v>244</v>
      </c>
    </row>
    <row r="236" spans="1:8" ht="204" x14ac:dyDescent="0.25">
      <c r="A236" s="134"/>
      <c r="B236" s="136"/>
      <c r="C236" s="67" t="s">
        <v>76</v>
      </c>
      <c r="D236" s="67" t="s">
        <v>77</v>
      </c>
      <c r="E236" s="68">
        <v>1100000</v>
      </c>
      <c r="F236" s="68">
        <f>E236*10.26</f>
        <v>11286000</v>
      </c>
      <c r="G236" s="119" t="s">
        <v>239</v>
      </c>
      <c r="H236" s="97" t="s">
        <v>240</v>
      </c>
    </row>
    <row r="237" spans="1:8" ht="44.25" customHeight="1" x14ac:dyDescent="0.25">
      <c r="A237" s="129"/>
      <c r="B237" s="130"/>
      <c r="C237" s="67" t="s">
        <v>404</v>
      </c>
      <c r="D237" s="67" t="s">
        <v>477</v>
      </c>
      <c r="E237" s="68">
        <v>1</v>
      </c>
      <c r="F237" s="68">
        <f>E237*10.26</f>
        <v>10.26</v>
      </c>
      <c r="G237" s="67" t="s">
        <v>477</v>
      </c>
      <c r="H237" s="97" t="s">
        <v>406</v>
      </c>
    </row>
    <row r="238" spans="1:8" ht="29.25" customHeight="1" x14ac:dyDescent="0.25">
      <c r="A238" s="126" t="s">
        <v>148</v>
      </c>
      <c r="B238" s="127"/>
      <c r="C238" s="127"/>
      <c r="D238" s="128"/>
      <c r="E238" s="6">
        <f>SUM(E234:E237)</f>
        <v>4702001</v>
      </c>
      <c r="F238" s="6">
        <f>SUM(F234:F237)</f>
        <v>48242530.259999998</v>
      </c>
      <c r="G238" s="156"/>
      <c r="H238" s="156"/>
    </row>
    <row r="239" spans="1:8" ht="48.75" customHeight="1" x14ac:dyDescent="0.25">
      <c r="A239" s="129">
        <v>8</v>
      </c>
      <c r="B239" s="130" t="s">
        <v>155</v>
      </c>
      <c r="C239" s="131" t="s">
        <v>112</v>
      </c>
      <c r="D239" s="131" t="s">
        <v>113</v>
      </c>
      <c r="E239" s="155">
        <v>96236</v>
      </c>
      <c r="F239" s="145">
        <f>E239*10.26</f>
        <v>987381.36</v>
      </c>
      <c r="G239" s="84" t="s">
        <v>366</v>
      </c>
      <c r="H239" s="209" t="s">
        <v>372</v>
      </c>
    </row>
    <row r="240" spans="1:8" ht="40.5" customHeight="1" x14ac:dyDescent="0.25">
      <c r="A240" s="129"/>
      <c r="B240" s="130"/>
      <c r="C240" s="132"/>
      <c r="D240" s="132"/>
      <c r="E240" s="146"/>
      <c r="F240" s="146"/>
      <c r="G240" s="66" t="s">
        <v>371</v>
      </c>
      <c r="H240" s="159"/>
    </row>
    <row r="241" spans="1:8" ht="31.5" customHeight="1" x14ac:dyDescent="0.25">
      <c r="A241" s="129"/>
      <c r="B241" s="130"/>
      <c r="C241" s="169" t="s">
        <v>114</v>
      </c>
      <c r="D241" s="169" t="s">
        <v>370</v>
      </c>
      <c r="E241" s="155">
        <v>140000</v>
      </c>
      <c r="F241" s="170">
        <f>E241*10.26</f>
        <v>1436400</v>
      </c>
      <c r="G241" s="84" t="s">
        <v>478</v>
      </c>
      <c r="H241" s="99" t="s">
        <v>162</v>
      </c>
    </row>
    <row r="242" spans="1:8" ht="34.5" customHeight="1" x14ac:dyDescent="0.25">
      <c r="A242" s="129"/>
      <c r="B242" s="130"/>
      <c r="C242" s="132"/>
      <c r="D242" s="132"/>
      <c r="E242" s="146"/>
      <c r="F242" s="146"/>
      <c r="G242" s="66" t="s">
        <v>367</v>
      </c>
      <c r="H242" s="99" t="s">
        <v>162</v>
      </c>
    </row>
    <row r="243" spans="1:8" ht="30.75" customHeight="1" x14ac:dyDescent="0.25">
      <c r="A243" s="129"/>
      <c r="B243" s="130"/>
      <c r="C243" s="131" t="s">
        <v>116</v>
      </c>
      <c r="D243" s="169" t="s">
        <v>369</v>
      </c>
      <c r="E243" s="155">
        <v>1162000</v>
      </c>
      <c r="F243" s="170">
        <f>E243*10.26</f>
        <v>11922120</v>
      </c>
      <c r="G243" s="84" t="s">
        <v>479</v>
      </c>
      <c r="H243" s="209" t="s">
        <v>368</v>
      </c>
    </row>
    <row r="244" spans="1:8" ht="24" x14ac:dyDescent="0.25">
      <c r="A244" s="129"/>
      <c r="B244" s="130"/>
      <c r="C244" s="132"/>
      <c r="D244" s="132"/>
      <c r="E244" s="146"/>
      <c r="F244" s="146"/>
      <c r="G244" s="66" t="s">
        <v>480</v>
      </c>
      <c r="H244" s="159"/>
    </row>
    <row r="245" spans="1:8" ht="26.25" customHeight="1" x14ac:dyDescent="0.25">
      <c r="A245" s="126" t="s">
        <v>150</v>
      </c>
      <c r="B245" s="127"/>
      <c r="C245" s="127"/>
      <c r="D245" s="128"/>
      <c r="E245" s="4">
        <f>SUM(E239:E243)</f>
        <v>1398236</v>
      </c>
      <c r="F245" s="4">
        <f>SUM(F239:F243)</f>
        <v>14345901.359999999</v>
      </c>
      <c r="G245" s="174"/>
      <c r="H245" s="175"/>
    </row>
    <row r="246" spans="1:8" ht="30.75" customHeight="1" x14ac:dyDescent="0.25">
      <c r="A246" s="129">
        <v>9</v>
      </c>
      <c r="B246" s="130" t="s">
        <v>156</v>
      </c>
      <c r="C246" s="96" t="s">
        <v>58</v>
      </c>
      <c r="D246" s="96" t="s">
        <v>59</v>
      </c>
      <c r="E246" s="100">
        <v>1078635</v>
      </c>
      <c r="F246" s="100">
        <f>E246*10.26</f>
        <v>11066795.1</v>
      </c>
      <c r="G246" s="84" t="s">
        <v>373</v>
      </c>
      <c r="H246" s="101" t="s">
        <v>372</v>
      </c>
    </row>
    <row r="247" spans="1:8" ht="27" customHeight="1" x14ac:dyDescent="0.25">
      <c r="A247" s="129"/>
      <c r="B247" s="130"/>
      <c r="C247" s="67" t="s">
        <v>60</v>
      </c>
      <c r="D247" s="67" t="s">
        <v>61</v>
      </c>
      <c r="E247" s="68">
        <v>1576978</v>
      </c>
      <c r="F247" s="68">
        <f>E247*10.26</f>
        <v>16179794.279999999</v>
      </c>
      <c r="G247" s="84" t="s">
        <v>374</v>
      </c>
      <c r="H247" s="101" t="s">
        <v>372</v>
      </c>
    </row>
    <row r="248" spans="1:8" ht="26.25" customHeight="1" x14ac:dyDescent="0.25">
      <c r="A248" s="129"/>
      <c r="B248" s="130"/>
      <c r="C248" s="96" t="s">
        <v>62</v>
      </c>
      <c r="D248" s="96" t="s">
        <v>63</v>
      </c>
      <c r="E248" s="102">
        <v>570550</v>
      </c>
      <c r="F248" s="102">
        <f>E248*10.26</f>
        <v>5853843</v>
      </c>
      <c r="G248" s="84" t="s">
        <v>375</v>
      </c>
      <c r="H248" s="101" t="s">
        <v>372</v>
      </c>
    </row>
    <row r="249" spans="1:8" ht="30" customHeight="1" x14ac:dyDescent="0.25">
      <c r="A249" s="126" t="s">
        <v>486</v>
      </c>
      <c r="B249" s="127"/>
      <c r="C249" s="127"/>
      <c r="D249" s="128"/>
      <c r="E249" s="4">
        <f>SUM(E246:E248)</f>
        <v>3226163</v>
      </c>
      <c r="F249" s="4">
        <f>SUM(F246:F248)</f>
        <v>33100432.379999999</v>
      </c>
      <c r="G249" s="156"/>
      <c r="H249" s="156"/>
    </row>
    <row r="250" spans="1:8" ht="25.5" x14ac:dyDescent="0.25">
      <c r="A250" s="129">
        <v>10</v>
      </c>
      <c r="B250" s="130" t="s">
        <v>157</v>
      </c>
      <c r="C250" s="67" t="s">
        <v>64</v>
      </c>
      <c r="D250" s="67" t="s">
        <v>65</v>
      </c>
      <c r="E250" s="68">
        <v>75</v>
      </c>
      <c r="F250" s="68">
        <f>E250*10.26</f>
        <v>769.5</v>
      </c>
      <c r="G250" s="101" t="s">
        <v>164</v>
      </c>
      <c r="H250" s="101" t="s">
        <v>376</v>
      </c>
    </row>
    <row r="251" spans="1:8" ht="37.5" customHeight="1" x14ac:dyDescent="0.25">
      <c r="A251" s="129"/>
      <c r="B251" s="130"/>
      <c r="C251" s="67" t="s">
        <v>66</v>
      </c>
      <c r="D251" s="67" t="s">
        <v>67</v>
      </c>
      <c r="E251" s="68">
        <v>549826</v>
      </c>
      <c r="F251" s="68">
        <f>E251*10.26</f>
        <v>5641214.7599999998</v>
      </c>
      <c r="G251" s="101" t="s">
        <v>377</v>
      </c>
      <c r="H251" s="101" t="s">
        <v>376</v>
      </c>
    </row>
    <row r="252" spans="1:8" ht="37.5" customHeight="1" x14ac:dyDescent="0.25">
      <c r="A252" s="134"/>
      <c r="B252" s="136"/>
      <c r="C252" s="169" t="s">
        <v>68</v>
      </c>
      <c r="D252" s="169" t="s">
        <v>69</v>
      </c>
      <c r="E252" s="155">
        <v>200000</v>
      </c>
      <c r="F252" s="170">
        <f>E252*10.26</f>
        <v>2052000</v>
      </c>
      <c r="G252" s="101" t="s">
        <v>382</v>
      </c>
      <c r="H252" s="210" t="s">
        <v>378</v>
      </c>
    </row>
    <row r="253" spans="1:8" ht="24" x14ac:dyDescent="0.25">
      <c r="A253" s="129"/>
      <c r="B253" s="130"/>
      <c r="C253" s="132"/>
      <c r="D253" s="132"/>
      <c r="E253" s="146"/>
      <c r="F253" s="146"/>
      <c r="G253" s="84" t="s">
        <v>381</v>
      </c>
      <c r="H253" s="211"/>
    </row>
    <row r="254" spans="1:8" ht="37.5" customHeight="1" x14ac:dyDescent="0.25">
      <c r="A254" s="129"/>
      <c r="B254" s="130"/>
      <c r="C254" s="67" t="s">
        <v>70</v>
      </c>
      <c r="D254" s="67" t="s">
        <v>71</v>
      </c>
      <c r="E254" s="68">
        <v>2294830</v>
      </c>
      <c r="F254" s="68">
        <f>E254*10.26</f>
        <v>23544955.800000001</v>
      </c>
      <c r="G254" s="101" t="s">
        <v>379</v>
      </c>
      <c r="H254" s="101" t="s">
        <v>380</v>
      </c>
    </row>
    <row r="255" spans="1:8" ht="30" customHeight="1" x14ac:dyDescent="0.25">
      <c r="A255" s="126" t="s">
        <v>152</v>
      </c>
      <c r="B255" s="127"/>
      <c r="C255" s="127"/>
      <c r="D255" s="128"/>
      <c r="E255" s="6">
        <f>SUM(E250:E254)</f>
        <v>3044731</v>
      </c>
      <c r="F255" s="6">
        <f>SUM(F250:F254)</f>
        <v>31238940.060000002</v>
      </c>
      <c r="G255" s="156"/>
      <c r="H255" s="156"/>
    </row>
    <row r="256" spans="1:8" ht="63" customHeight="1" x14ac:dyDescent="0.25">
      <c r="A256" s="129">
        <v>11</v>
      </c>
      <c r="B256" s="130" t="s">
        <v>158</v>
      </c>
      <c r="C256" s="103" t="s">
        <v>78</v>
      </c>
      <c r="D256" s="103" t="s">
        <v>79</v>
      </c>
      <c r="E256" s="104">
        <v>34000</v>
      </c>
      <c r="F256" s="104">
        <f>E256*10.26</f>
        <v>348840</v>
      </c>
      <c r="G256" s="105" t="s">
        <v>165</v>
      </c>
      <c r="H256" s="106" t="s">
        <v>166</v>
      </c>
    </row>
    <row r="257" spans="1:8" ht="47.25" customHeight="1" x14ac:dyDescent="0.25">
      <c r="A257" s="129"/>
      <c r="B257" s="130"/>
      <c r="C257" s="76" t="s">
        <v>481</v>
      </c>
      <c r="D257" s="76" t="s">
        <v>246</v>
      </c>
      <c r="E257" s="107">
        <v>43573</v>
      </c>
      <c r="F257" s="107">
        <f>E257*10.26</f>
        <v>447058.98</v>
      </c>
      <c r="G257" s="108" t="s">
        <v>245</v>
      </c>
      <c r="H257" s="109" t="s">
        <v>166</v>
      </c>
    </row>
    <row r="258" spans="1:8" ht="52.5" customHeight="1" x14ac:dyDescent="0.25">
      <c r="A258" s="129"/>
      <c r="B258" s="130"/>
      <c r="C258" s="76" t="s">
        <v>81</v>
      </c>
      <c r="D258" s="76" t="s">
        <v>123</v>
      </c>
      <c r="E258" s="107">
        <v>760000</v>
      </c>
      <c r="F258" s="107">
        <f>E258*10.26</f>
        <v>7797600</v>
      </c>
      <c r="G258" s="108" t="s">
        <v>248</v>
      </c>
      <c r="H258" s="109" t="s">
        <v>166</v>
      </c>
    </row>
    <row r="259" spans="1:8" ht="30" customHeight="1" x14ac:dyDescent="0.25">
      <c r="A259" s="129"/>
      <c r="B259" s="130"/>
      <c r="C259" s="110" t="s">
        <v>237</v>
      </c>
      <c r="D259" s="111" t="s">
        <v>236</v>
      </c>
      <c r="E259" s="107">
        <v>7700</v>
      </c>
      <c r="F259" s="107">
        <f>E259*10.26</f>
        <v>79002</v>
      </c>
      <c r="G259" s="112" t="s">
        <v>247</v>
      </c>
      <c r="H259" s="109" t="s">
        <v>166</v>
      </c>
    </row>
    <row r="260" spans="1:8" ht="25.5" customHeight="1" x14ac:dyDescent="0.25">
      <c r="A260" s="126" t="s">
        <v>153</v>
      </c>
      <c r="B260" s="127"/>
      <c r="C260" s="127"/>
      <c r="D260" s="128"/>
      <c r="E260" s="4">
        <f>SUM(E256:E259)</f>
        <v>845273</v>
      </c>
      <c r="F260" s="4">
        <f>SUM(F256:F259)</f>
        <v>8672500.9800000004</v>
      </c>
      <c r="G260" s="156"/>
      <c r="H260" s="156"/>
    </row>
    <row r="261" spans="1:8" ht="38.25" x14ac:dyDescent="0.25">
      <c r="A261" s="129">
        <v>12</v>
      </c>
      <c r="B261" s="130" t="s">
        <v>159</v>
      </c>
      <c r="C261" s="131" t="s">
        <v>82</v>
      </c>
      <c r="D261" s="149" t="s">
        <v>124</v>
      </c>
      <c r="E261" s="192">
        <v>26400</v>
      </c>
      <c r="F261" s="151">
        <f>E261*10.26</f>
        <v>270864</v>
      </c>
      <c r="G261" s="113" t="s">
        <v>383</v>
      </c>
      <c r="H261" s="114" t="s">
        <v>162</v>
      </c>
    </row>
    <row r="262" spans="1:8" ht="51" x14ac:dyDescent="0.25">
      <c r="A262" s="129"/>
      <c r="B262" s="130"/>
      <c r="C262" s="132"/>
      <c r="D262" s="150"/>
      <c r="E262" s="152"/>
      <c r="F262" s="152"/>
      <c r="G262" s="113" t="s">
        <v>384</v>
      </c>
      <c r="H262" s="115" t="s">
        <v>385</v>
      </c>
    </row>
    <row r="263" spans="1:8" ht="38.25" x14ac:dyDescent="0.25">
      <c r="A263" s="129"/>
      <c r="B263" s="130"/>
      <c r="C263" s="67" t="s">
        <v>490</v>
      </c>
      <c r="D263" s="116" t="s">
        <v>491</v>
      </c>
      <c r="E263" s="117">
        <v>129474</v>
      </c>
      <c r="F263" s="117">
        <f>E263*10.26</f>
        <v>1328403.24</v>
      </c>
      <c r="G263" s="115" t="s">
        <v>386</v>
      </c>
      <c r="H263" s="115" t="s">
        <v>162</v>
      </c>
    </row>
    <row r="264" spans="1:8" ht="38.25" x14ac:dyDescent="0.25">
      <c r="A264" s="129"/>
      <c r="B264" s="130"/>
      <c r="C264" s="67" t="s">
        <v>125</v>
      </c>
      <c r="D264" s="116" t="s">
        <v>387</v>
      </c>
      <c r="E264" s="118">
        <v>11830</v>
      </c>
      <c r="F264" s="118">
        <f>E264*10.26</f>
        <v>121375.8</v>
      </c>
      <c r="G264" s="115" t="s">
        <v>388</v>
      </c>
      <c r="H264" s="115" t="s">
        <v>389</v>
      </c>
    </row>
    <row r="265" spans="1:8" ht="38.25" x14ac:dyDescent="0.25">
      <c r="A265" s="134"/>
      <c r="B265" s="136"/>
      <c r="C265" s="169" t="s">
        <v>127</v>
      </c>
      <c r="D265" s="212" t="s">
        <v>128</v>
      </c>
      <c r="E265" s="192">
        <v>190000</v>
      </c>
      <c r="F265" s="213">
        <f>E265*10.26</f>
        <v>1949400</v>
      </c>
      <c r="G265" s="119" t="s">
        <v>390</v>
      </c>
      <c r="H265" s="115" t="s">
        <v>389</v>
      </c>
    </row>
    <row r="266" spans="1:8" ht="25.5" x14ac:dyDescent="0.25">
      <c r="A266" s="129"/>
      <c r="B266" s="130"/>
      <c r="C266" s="132"/>
      <c r="D266" s="150"/>
      <c r="E266" s="152"/>
      <c r="F266" s="152"/>
      <c r="G266" s="113" t="s">
        <v>391</v>
      </c>
      <c r="H266" s="115" t="s">
        <v>274</v>
      </c>
    </row>
    <row r="267" spans="1:8" ht="38.25" x14ac:dyDescent="0.25">
      <c r="A267" s="129"/>
      <c r="B267" s="130"/>
      <c r="C267" s="131" t="s">
        <v>86</v>
      </c>
      <c r="D267" s="149" t="s">
        <v>129</v>
      </c>
      <c r="E267" s="192">
        <v>170000</v>
      </c>
      <c r="F267" s="151">
        <f>E267*10.26</f>
        <v>1744200</v>
      </c>
      <c r="G267" s="120" t="s">
        <v>392</v>
      </c>
      <c r="H267" s="115" t="s">
        <v>393</v>
      </c>
    </row>
    <row r="268" spans="1:8" ht="43.5" customHeight="1" x14ac:dyDescent="0.25">
      <c r="A268" s="129"/>
      <c r="B268" s="130"/>
      <c r="C268" s="160"/>
      <c r="D268" s="190"/>
      <c r="E268" s="191"/>
      <c r="F268" s="191"/>
      <c r="G268" s="120" t="s">
        <v>482</v>
      </c>
      <c r="H268" s="115" t="s">
        <v>393</v>
      </c>
    </row>
    <row r="269" spans="1:8" ht="39.75" customHeight="1" x14ac:dyDescent="0.25">
      <c r="A269" s="129"/>
      <c r="B269" s="130"/>
      <c r="C269" s="132"/>
      <c r="D269" s="150"/>
      <c r="E269" s="152"/>
      <c r="F269" s="152"/>
      <c r="G269" s="119" t="s">
        <v>483</v>
      </c>
      <c r="H269" s="115" t="s">
        <v>393</v>
      </c>
    </row>
    <row r="270" spans="1:8" ht="33" customHeight="1" x14ac:dyDescent="0.25">
      <c r="A270" s="129"/>
      <c r="B270" s="130"/>
      <c r="C270" s="131" t="s">
        <v>484</v>
      </c>
      <c r="D270" s="149" t="s">
        <v>85</v>
      </c>
      <c r="E270" s="192">
        <v>104000</v>
      </c>
      <c r="F270" s="151">
        <f>E270*10.26</f>
        <v>1067040</v>
      </c>
      <c r="G270" s="84" t="s">
        <v>394</v>
      </c>
      <c r="H270" s="121" t="s">
        <v>162</v>
      </c>
    </row>
    <row r="271" spans="1:8" ht="33" customHeight="1" x14ac:dyDescent="0.25">
      <c r="A271" s="129"/>
      <c r="B271" s="130"/>
      <c r="C271" s="160"/>
      <c r="D271" s="190"/>
      <c r="E271" s="152"/>
      <c r="F271" s="191"/>
      <c r="G271" s="113" t="s">
        <v>395</v>
      </c>
      <c r="H271" s="121" t="s">
        <v>162</v>
      </c>
    </row>
    <row r="272" spans="1:8" ht="51" x14ac:dyDescent="0.25">
      <c r="A272" s="129"/>
      <c r="B272" s="130"/>
      <c r="C272" s="67" t="s">
        <v>136</v>
      </c>
      <c r="D272" s="116" t="s">
        <v>84</v>
      </c>
      <c r="E272" s="118">
        <v>945350</v>
      </c>
      <c r="F272" s="118">
        <f>E272*10.26</f>
        <v>9699291</v>
      </c>
      <c r="G272" s="92" t="s">
        <v>396</v>
      </c>
      <c r="H272" s="123" t="s">
        <v>397</v>
      </c>
    </row>
    <row r="273" spans="1:8" ht="38.25" x14ac:dyDescent="0.25">
      <c r="A273" s="133"/>
      <c r="B273" s="135"/>
      <c r="C273" s="92" t="s">
        <v>131</v>
      </c>
      <c r="D273" s="122" t="s">
        <v>132</v>
      </c>
      <c r="E273" s="117">
        <v>2000000</v>
      </c>
      <c r="F273" s="117">
        <f>500000*10.26</f>
        <v>5130000</v>
      </c>
      <c r="G273" s="123" t="s">
        <v>398</v>
      </c>
      <c r="H273" s="123" t="s">
        <v>274</v>
      </c>
    </row>
    <row r="274" spans="1:8" ht="25.5" x14ac:dyDescent="0.25">
      <c r="A274" s="129"/>
      <c r="B274" s="130"/>
      <c r="C274" s="92" t="s">
        <v>488</v>
      </c>
      <c r="D274" s="122" t="s">
        <v>132</v>
      </c>
      <c r="E274" s="117">
        <v>2000000</v>
      </c>
      <c r="F274" s="117">
        <f>1500000*10.26</f>
        <v>15390000</v>
      </c>
      <c r="G274" s="123" t="s">
        <v>489</v>
      </c>
      <c r="H274" s="123" t="s">
        <v>274</v>
      </c>
    </row>
    <row r="275" spans="1:8" ht="25.5" x14ac:dyDescent="0.25">
      <c r="A275" s="134"/>
      <c r="B275" s="136"/>
      <c r="C275" s="67" t="s">
        <v>485</v>
      </c>
      <c r="D275" s="116" t="s">
        <v>133</v>
      </c>
      <c r="E275" s="117">
        <v>20000000</v>
      </c>
      <c r="F275" s="117">
        <f>E275*10.26</f>
        <v>205200000</v>
      </c>
      <c r="G275" s="123" t="s">
        <v>399</v>
      </c>
      <c r="H275" s="123" t="s">
        <v>400</v>
      </c>
    </row>
    <row r="276" spans="1:8" x14ac:dyDescent="0.25">
      <c r="A276" s="134"/>
      <c r="B276" s="136"/>
      <c r="C276" s="92" t="s">
        <v>403</v>
      </c>
      <c r="D276" s="122" t="s">
        <v>401</v>
      </c>
      <c r="E276" s="117">
        <v>900000</v>
      </c>
      <c r="F276" s="117">
        <f>E276*10.26</f>
        <v>9234000</v>
      </c>
      <c r="G276" s="123" t="s">
        <v>402</v>
      </c>
      <c r="H276" s="123" t="s">
        <v>162</v>
      </c>
    </row>
    <row r="277" spans="1:8" ht="28.5" customHeight="1" x14ac:dyDescent="0.25">
      <c r="A277" s="126" t="s">
        <v>154</v>
      </c>
      <c r="B277" s="127"/>
      <c r="C277" s="127"/>
      <c r="D277" s="128"/>
      <c r="E277" s="5">
        <f>SUM(E261:E276)</f>
        <v>26477054</v>
      </c>
      <c r="F277" s="5">
        <f>SUM(F261:F276)</f>
        <v>251134574.03999999</v>
      </c>
      <c r="G277" s="156"/>
      <c r="H277" s="156"/>
    </row>
    <row r="278" spans="1:8" x14ac:dyDescent="0.25">
      <c r="E278" s="7"/>
      <c r="F278" s="7"/>
    </row>
    <row r="280" spans="1:8" x14ac:dyDescent="0.25">
      <c r="F280" s="125"/>
    </row>
  </sheetData>
  <mergeCells count="212">
    <mergeCell ref="E34:E55"/>
    <mergeCell ref="E209:E211"/>
    <mergeCell ref="E212:E215"/>
    <mergeCell ref="E221:E222"/>
    <mergeCell ref="A1:H1"/>
    <mergeCell ref="H243:H244"/>
    <mergeCell ref="H239:H240"/>
    <mergeCell ref="H252:H253"/>
    <mergeCell ref="C265:C266"/>
    <mergeCell ref="D265:D266"/>
    <mergeCell ref="F265:F266"/>
    <mergeCell ref="H154:H160"/>
    <mergeCell ref="H161:H165"/>
    <mergeCell ref="H175:H179"/>
    <mergeCell ref="H183:H203"/>
    <mergeCell ref="C207:C208"/>
    <mergeCell ref="D207:D208"/>
    <mergeCell ref="F207:F208"/>
    <mergeCell ref="H207:H208"/>
    <mergeCell ref="H209:H211"/>
    <mergeCell ref="C167:C170"/>
    <mergeCell ref="D167:D170"/>
    <mergeCell ref="F167:F170"/>
    <mergeCell ref="C175:C179"/>
    <mergeCell ref="E149:E150"/>
    <mergeCell ref="F180:F181"/>
    <mergeCell ref="G154:G155"/>
    <mergeCell ref="C161:C165"/>
    <mergeCell ref="G58:H58"/>
    <mergeCell ref="C12:C17"/>
    <mergeCell ref="F12:F17"/>
    <mergeCell ref="F75:F79"/>
    <mergeCell ref="A3:A57"/>
    <mergeCell ref="B3:B57"/>
    <mergeCell ref="C3:C11"/>
    <mergeCell ref="F3:F11"/>
    <mergeCell ref="C28:C33"/>
    <mergeCell ref="F28:F33"/>
    <mergeCell ref="D3:D11"/>
    <mergeCell ref="D18:D27"/>
    <mergeCell ref="D34:D55"/>
    <mergeCell ref="C75:C79"/>
    <mergeCell ref="D75:D79"/>
    <mergeCell ref="C18:C27"/>
    <mergeCell ref="E3:E11"/>
    <mergeCell ref="E12:E17"/>
    <mergeCell ref="E18:E27"/>
    <mergeCell ref="E28:E33"/>
    <mergeCell ref="E183:E203"/>
    <mergeCell ref="E59:E60"/>
    <mergeCell ref="E61:E71"/>
    <mergeCell ref="E72:E74"/>
    <mergeCell ref="G108:H108"/>
    <mergeCell ref="A109:A152"/>
    <mergeCell ref="B109:B152"/>
    <mergeCell ref="C109:C120"/>
    <mergeCell ref="D109:D120"/>
    <mergeCell ref="F109:F120"/>
    <mergeCell ref="C132:C139"/>
    <mergeCell ref="D132:D139"/>
    <mergeCell ref="F132:F139"/>
    <mergeCell ref="C140:C147"/>
    <mergeCell ref="D140:D147"/>
    <mergeCell ref="F140:F147"/>
    <mergeCell ref="A108:D108"/>
    <mergeCell ref="C123:C131"/>
    <mergeCell ref="F123:F131"/>
    <mergeCell ref="D123:D131"/>
    <mergeCell ref="E109:E120"/>
    <mergeCell ref="E123:E131"/>
    <mergeCell ref="E132:E139"/>
    <mergeCell ref="E140:E147"/>
    <mergeCell ref="C171:C174"/>
    <mergeCell ref="D171:D174"/>
    <mergeCell ref="F171:F174"/>
    <mergeCell ref="C180:C181"/>
    <mergeCell ref="D180:D181"/>
    <mergeCell ref="F175:F179"/>
    <mergeCell ref="D161:D165"/>
    <mergeCell ref="E154:E160"/>
    <mergeCell ref="E161:E165"/>
    <mergeCell ref="E167:E170"/>
    <mergeCell ref="E171:E174"/>
    <mergeCell ref="E175:E179"/>
    <mergeCell ref="E180:E181"/>
    <mergeCell ref="D175:D179"/>
    <mergeCell ref="A260:D260"/>
    <mergeCell ref="G260:H260"/>
    <mergeCell ref="A255:D255"/>
    <mergeCell ref="H225:H229"/>
    <mergeCell ref="A233:D233"/>
    <mergeCell ref="A217:A219"/>
    <mergeCell ref="B217:B219"/>
    <mergeCell ref="A220:D220"/>
    <mergeCell ref="G220:H220"/>
    <mergeCell ref="E225:E229"/>
    <mergeCell ref="A221:A232"/>
    <mergeCell ref="B221:B232"/>
    <mergeCell ref="C221:C222"/>
    <mergeCell ref="D221:D222"/>
    <mergeCell ref="F221:F222"/>
    <mergeCell ref="C225:C229"/>
    <mergeCell ref="D225:D229"/>
    <mergeCell ref="G255:H255"/>
    <mergeCell ref="A256:A259"/>
    <mergeCell ref="B256:B259"/>
    <mergeCell ref="A249:D249"/>
    <mergeCell ref="G249:H249"/>
    <mergeCell ref="A250:A254"/>
    <mergeCell ref="B250:B254"/>
    <mergeCell ref="A261:A276"/>
    <mergeCell ref="B261:B276"/>
    <mergeCell ref="C261:C262"/>
    <mergeCell ref="D261:D262"/>
    <mergeCell ref="F261:F262"/>
    <mergeCell ref="A277:D277"/>
    <mergeCell ref="G277:H277"/>
    <mergeCell ref="C267:C269"/>
    <mergeCell ref="D267:D269"/>
    <mergeCell ref="F267:F269"/>
    <mergeCell ref="C270:C271"/>
    <mergeCell ref="D270:D271"/>
    <mergeCell ref="F270:F271"/>
    <mergeCell ref="E261:E262"/>
    <mergeCell ref="E265:E266"/>
    <mergeCell ref="E267:E269"/>
    <mergeCell ref="E270:E271"/>
    <mergeCell ref="G238:H238"/>
    <mergeCell ref="E239:E240"/>
    <mergeCell ref="E241:E242"/>
    <mergeCell ref="E243:E244"/>
    <mergeCell ref="D12:D17"/>
    <mergeCell ref="D28:D33"/>
    <mergeCell ref="A245:D245"/>
    <mergeCell ref="G245:H245"/>
    <mergeCell ref="A246:A248"/>
    <mergeCell ref="B246:B248"/>
    <mergeCell ref="D61:D71"/>
    <mergeCell ref="C61:C71"/>
    <mergeCell ref="F61:F71"/>
    <mergeCell ref="C106:C107"/>
    <mergeCell ref="D106:D107"/>
    <mergeCell ref="F106:F107"/>
    <mergeCell ref="A239:A244"/>
    <mergeCell ref="B239:B244"/>
    <mergeCell ref="C239:C240"/>
    <mergeCell ref="D239:D240"/>
    <mergeCell ref="F239:F240"/>
    <mergeCell ref="G153:H153"/>
    <mergeCell ref="A154:A215"/>
    <mergeCell ref="B154:B215"/>
    <mergeCell ref="F225:F229"/>
    <mergeCell ref="G225:G229"/>
    <mergeCell ref="G233:H233"/>
    <mergeCell ref="F18:F27"/>
    <mergeCell ref="A59:A107"/>
    <mergeCell ref="B59:B107"/>
    <mergeCell ref="C59:C60"/>
    <mergeCell ref="D59:D60"/>
    <mergeCell ref="F59:F60"/>
    <mergeCell ref="C72:C74"/>
    <mergeCell ref="D72:D74"/>
    <mergeCell ref="C103:C104"/>
    <mergeCell ref="D103:D104"/>
    <mergeCell ref="F103:F104"/>
    <mergeCell ref="F72:F74"/>
    <mergeCell ref="C34:C55"/>
    <mergeCell ref="F34:F55"/>
    <mergeCell ref="D80:D102"/>
    <mergeCell ref="F80:F102"/>
    <mergeCell ref="A58:D58"/>
    <mergeCell ref="C80:C102"/>
    <mergeCell ref="H204:H206"/>
    <mergeCell ref="A216:D216"/>
    <mergeCell ref="C154:C160"/>
    <mergeCell ref="E252:E253"/>
    <mergeCell ref="D241:D242"/>
    <mergeCell ref="F241:F242"/>
    <mergeCell ref="C243:C244"/>
    <mergeCell ref="D243:D244"/>
    <mergeCell ref="F243:F244"/>
    <mergeCell ref="A238:D238"/>
    <mergeCell ref="A234:A237"/>
    <mergeCell ref="B234:B237"/>
    <mergeCell ref="C241:C242"/>
    <mergeCell ref="C252:C253"/>
    <mergeCell ref="D252:D253"/>
    <mergeCell ref="F252:F253"/>
    <mergeCell ref="F149:F150"/>
    <mergeCell ref="A153:D153"/>
    <mergeCell ref="E207:E208"/>
    <mergeCell ref="G216:H216"/>
    <mergeCell ref="H212:H215"/>
    <mergeCell ref="C212:C215"/>
    <mergeCell ref="E75:E79"/>
    <mergeCell ref="E80:E102"/>
    <mergeCell ref="E103:E104"/>
    <mergeCell ref="E106:E107"/>
    <mergeCell ref="D212:D215"/>
    <mergeCell ref="F212:F215"/>
    <mergeCell ref="F209:F211"/>
    <mergeCell ref="D209:D211"/>
    <mergeCell ref="C209:C211"/>
    <mergeCell ref="F161:F165"/>
    <mergeCell ref="C149:C150"/>
    <mergeCell ref="D149:D150"/>
    <mergeCell ref="D154:D160"/>
    <mergeCell ref="F154:F160"/>
    <mergeCell ref="C183:C203"/>
    <mergeCell ref="D183:D203"/>
    <mergeCell ref="F183:F203"/>
    <mergeCell ref="G204:G206"/>
  </mergeCells>
  <pageMargins left="0.7" right="0.7" top="0.75" bottom="0.75" header="0.3" footer="0.3"/>
  <pageSetup scale="66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Списак наручилаца </vt:lpstr>
      <vt:lpstr>Подаци о месту испоруке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2023-12-18T10:14:19Z</dcterms:modified>
</cp:coreProperties>
</file>