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12. Lekovi sa Liste A i Liste A1 Liste lekova 2021-2022\OKVIRNI SPORAZUMI\0. Samo nasi OS\5. Inpharm Co\"/>
    </mc:Choice>
  </mc:AlternateContent>
  <xr:revisionPtr revIDLastSave="0" documentId="13_ncr:1_{66291A1D-7FF9-4538-8B03-8147C8D2C910}" xr6:coauthVersionLast="36" xr6:coauthVersionMax="36" xr10:uidLastSave="{00000000-0000-0000-0000-000000000000}"/>
  <bookViews>
    <workbookView xWindow="0" yWindow="0" windowWidth="28800" windowHeight="1162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M5" i="2" s="1"/>
  <c r="K6" i="2"/>
  <c r="M6" i="2" s="1"/>
  <c r="N6" i="2" s="1"/>
  <c r="K7" i="2"/>
  <c r="M7" i="2" s="1"/>
  <c r="N7" i="2" s="1"/>
  <c r="K8" i="2"/>
  <c r="M8" i="2" s="1"/>
  <c r="N8" i="2" s="1"/>
  <c r="K9" i="2"/>
  <c r="M9" i="2" s="1"/>
  <c r="K10" i="2"/>
  <c r="M10" i="2" s="1"/>
  <c r="K11" i="2"/>
  <c r="M11" i="2" s="1"/>
  <c r="N11" i="2" s="1"/>
  <c r="K12" i="2"/>
  <c r="M12" i="2" s="1"/>
  <c r="K13" i="2"/>
  <c r="M13" i="2" s="1"/>
  <c r="K14" i="2"/>
  <c r="M14" i="2" s="1"/>
  <c r="N14" i="2" s="1"/>
  <c r="K15" i="2"/>
  <c r="M15" i="2" s="1"/>
  <c r="N15" i="2" s="1"/>
  <c r="K16" i="2"/>
  <c r="M16" i="2" s="1"/>
  <c r="K17" i="2"/>
  <c r="M17" i="2" s="1"/>
  <c r="K18" i="2"/>
  <c r="M18" i="2" s="1"/>
  <c r="N18" i="2" s="1"/>
  <c r="K19" i="2"/>
  <c r="M19" i="2" s="1"/>
  <c r="N19" i="2" s="1"/>
  <c r="K20" i="2"/>
  <c r="M20" i="2" s="1"/>
  <c r="K21" i="2"/>
  <c r="M21" i="2" s="1"/>
  <c r="N17" i="2" l="1"/>
  <c r="N9" i="2"/>
  <c r="N21" i="2"/>
  <c r="N13" i="2"/>
  <c r="N5" i="2"/>
  <c r="N20" i="2"/>
  <c r="N16" i="2"/>
  <c r="N12" i="2"/>
  <c r="N10" i="2"/>
  <c r="N22" i="2"/>
  <c r="N24" i="2" l="1"/>
  <c r="N23" i="2"/>
</calcChain>
</file>

<file path=xl/sharedStrings.xml><?xml version="1.0" encoding="utf-8"?>
<sst xmlns="http://schemas.openxmlformats.org/spreadsheetml/2006/main" count="121" uniqueCount="74">
  <si>
    <t>Назив партије</t>
  </si>
  <si>
    <t>ЈКЛ</t>
  </si>
  <si>
    <t>Фармацеутски облик</t>
  </si>
  <si>
    <t>Произвођач</t>
  </si>
  <si>
    <t>Јединична цена без ПДВ-а</t>
  </si>
  <si>
    <t>ПРИЛОГ 1 УГОВОРА - СПЕЦИФИКАЦИЈА ЛЕКОВА СА ЦЕНАМА</t>
  </si>
  <si>
    <t>film tableta</t>
  </si>
  <si>
    <t>Паковање и јачина лека</t>
  </si>
  <si>
    <t>оригинално паковање</t>
  </si>
  <si>
    <t>blister, 30 po 10 mg</t>
  </si>
  <si>
    <t>blister, 30 po 3 mg</t>
  </si>
  <si>
    <t>blister, 30 po 5 mg</t>
  </si>
  <si>
    <t>kapsula sa produženim oslobađanjem, tvrda</t>
  </si>
  <si>
    <t>tableta sa produženim oslobađanjem</t>
  </si>
  <si>
    <t>blister, 30 po 50 mg</t>
  </si>
  <si>
    <t>Kоличина</t>
  </si>
  <si>
    <t>Ред. бр. партије</t>
  </si>
  <si>
    <t>ИНН</t>
  </si>
  <si>
    <t>Јединица мере</t>
  </si>
  <si>
    <t>Inpharm CO d.o.o.</t>
  </si>
  <si>
    <t>solifenacin</t>
  </si>
  <si>
    <t>VESICARE, 10 po 5 mg</t>
  </si>
  <si>
    <t>blister, 10 po 5 mg</t>
  </si>
  <si>
    <t>Astellas Pharma Europe B.V.</t>
  </si>
  <si>
    <t>VESICARE, 30 po 5 mg</t>
  </si>
  <si>
    <t>VESICARE, 30 po 10 mg</t>
  </si>
  <si>
    <t>mirabegron</t>
  </si>
  <si>
    <t>BETMIGA</t>
  </si>
  <si>
    <t xml:space="preserve">Astellas Pharma Europe B.V </t>
  </si>
  <si>
    <t>tamsulosin, solifenacin</t>
  </si>
  <si>
    <t>VESOMNI</t>
  </si>
  <si>
    <t>tableta sa modifikovanim oslobađanjem</t>
  </si>
  <si>
    <t>blister, 30 po (0,4 mg + 6 mg)</t>
  </si>
  <si>
    <t>tenofovir</t>
  </si>
  <si>
    <t>TENOFOVIR SK</t>
  </si>
  <si>
    <t>blister, 30 po 245 mg</t>
  </si>
  <si>
    <t>Pharmadox Healthcare Ltd.</t>
  </si>
  <si>
    <t>mikofenolna kiselina</t>
  </si>
  <si>
    <t>CELLCEPT,  150 po 500 mg</t>
  </si>
  <si>
    <t>blister, 150 po 500 mg</t>
  </si>
  <si>
    <t>F. Hoffmann-La Roche Ltd.</t>
  </si>
  <si>
    <t>CELLCEPT 300 po 250 mg</t>
  </si>
  <si>
    <t>kapsula</t>
  </si>
  <si>
    <t>blister, 300 po 250 mg</t>
  </si>
  <si>
    <t>takrolimus</t>
  </si>
  <si>
    <t>PROGRAF_60 po 1 mg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</si>
  <si>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</si>
  <si>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</si>
  <si>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</si>
  <si>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</si>
  <si>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</si>
  <si>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</si>
  <si>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</si>
  <si>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blister, 30 po 0,5 mg</t>
  </si>
  <si>
    <t>Astellas Ireland Co. Ltd.</t>
  </si>
  <si>
    <t>ADVAGRAF, 30 po 1 mg</t>
  </si>
  <si>
    <t>blister, 30 po 1 mg</t>
  </si>
  <si>
    <t>ADVAGRAF, 30 po 3 mg</t>
  </si>
  <si>
    <t>ADVAGRAF, 30 po 5 mg</t>
  </si>
  <si>
    <t>morfin-sulfat</t>
  </si>
  <si>
    <t>ORAMORPH(20 mg/ml)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</si>
  <si>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</si>
  <si>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</si>
  <si>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</si>
  <si>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</si>
  <si>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</si>
  <si>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</si>
  <si>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Вредност без ПДВ</t>
  </si>
  <si>
    <t>Стопа 
ПДВ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</si>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</sst>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8" applyNumberFormat="1" applyFont="1" applyFill="1" applyBorder="1" applyAlignment="1">
      <alignment horizontal="left" wrapText="1"/>
    </xf>
    <xf numFmtId="0" fontId="2" fillId="0" borderId="1" xfId="8" applyFont="1" applyFill="1" applyBorder="1" applyAlignment="1">
      <alignment horizontal="center" wrapText="1"/>
    </xf>
    <xf numFmtId="0" fontId="2" fillId="0" borderId="1" xfId="2" applyNumberFormat="1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wrapText="1"/>
    </xf>
    <xf numFmtId="0" fontId="2" fillId="0" borderId="1" xfId="12" applyNumberFormat="1" applyFont="1" applyFill="1" applyBorder="1" applyAlignment="1">
      <alignment horizontal="left" wrapText="1"/>
    </xf>
    <xf numFmtId="0" fontId="2" fillId="0" borderId="1" xfId="12" applyFont="1" applyFill="1" applyBorder="1" applyAlignment="1">
      <alignment horizontal="left" wrapText="1"/>
    </xf>
    <xf numFmtId="0" fontId="2" fillId="0" borderId="1" xfId="12" applyFont="1" applyFill="1" applyBorder="1" applyAlignment="1">
      <alignment horizontal="center" wrapText="1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30"/>
  <sheetViews>
    <sheetView tabSelected="1" zoomScaleNormal="100" workbookViewId="0">
      <selection activeCell="A4" sqref="A4"/>
    </sheetView>
  </sheetViews>
  <sheetFormatPr defaultRowHeight="15" x14ac:dyDescent="0.25"/>
  <cols>
    <col min="1" max="2" width="7.140625" style="9" bestFit="1" customWidth="1"/>
    <col min="3" max="3" width="12" style="9" customWidth="1"/>
    <col min="4" max="4" width="13.28515625" style="9" customWidth="1"/>
    <col min="5" max="5" width="17" style="9" customWidth="1"/>
    <col min="6" max="6" width="15.28515625" style="9" customWidth="1"/>
    <col min="7" max="7" width="14.42578125" style="9" customWidth="1"/>
    <col min="8" max="8" width="11.5703125" style="9" customWidth="1"/>
    <col min="9" max="10" width="11.28515625" style="9" customWidth="1"/>
    <col min="11" max="11" width="14.42578125" style="9" customWidth="1"/>
    <col min="12" max="12" width="9.42578125" style="9" customWidth="1"/>
    <col min="13" max="13" width="11.42578125" style="13" customWidth="1"/>
    <col min="14" max="14" width="15.85546875" style="9" customWidth="1"/>
    <col min="15" max="15" width="10.85546875" style="9" bestFit="1" customWidth="1"/>
    <col min="16" max="16" width="13.140625" style="9" customWidth="1"/>
    <col min="17" max="16384" width="9.140625" style="9"/>
  </cols>
  <sheetData>
    <row r="1" spans="1:14" ht="20.100000000000001" customHeight="1" x14ac:dyDescent="0.25">
      <c r="A1" s="29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6"/>
      <c r="N3" s="7"/>
    </row>
    <row r="4" spans="1:14" ht="33.75" x14ac:dyDescent="0.25">
      <c r="A4" s="1" t="s">
        <v>16</v>
      </c>
      <c r="B4" s="2" t="s">
        <v>1</v>
      </c>
      <c r="C4" s="3" t="s">
        <v>17</v>
      </c>
      <c r="D4" s="1" t="s">
        <v>0</v>
      </c>
      <c r="E4" s="3" t="s">
        <v>2</v>
      </c>
      <c r="F4" s="3" t="s">
        <v>7</v>
      </c>
      <c r="G4" s="3" t="s">
        <v>3</v>
      </c>
      <c r="H4" s="3" t="s">
        <v>18</v>
      </c>
      <c r="I4" s="1" t="s">
        <v>15</v>
      </c>
      <c r="J4" s="4" t="s">
        <v>4</v>
      </c>
      <c r="K4" s="4" t="s">
        <v>67</v>
      </c>
      <c r="L4" s="5" t="s">
        <v>68</v>
      </c>
      <c r="M4" s="4" t="s">
        <v>69</v>
      </c>
      <c r="N4" s="4" t="s">
        <v>70</v>
      </c>
    </row>
    <row r="5" spans="1:14" ht="22.5" x14ac:dyDescent="0.2">
      <c r="A5" s="14">
        <v>603</v>
      </c>
      <c r="B5" s="15">
        <v>1139022</v>
      </c>
      <c r="C5" s="16" t="s">
        <v>20</v>
      </c>
      <c r="D5" s="17" t="s">
        <v>21</v>
      </c>
      <c r="E5" s="17" t="s">
        <v>6</v>
      </c>
      <c r="F5" s="17" t="s">
        <v>22</v>
      </c>
      <c r="G5" s="17" t="s">
        <v>23</v>
      </c>
      <c r="H5" s="17" t="s">
        <v>8</v>
      </c>
      <c r="I5" s="8"/>
      <c r="J5" s="30">
        <v>415.8</v>
      </c>
      <c r="K5" s="10">
        <f>I5*J5</f>
        <v>0</v>
      </c>
      <c r="L5" s="11">
        <v>0.1</v>
      </c>
      <c r="M5" s="10">
        <f>K5*L5</f>
        <v>0</v>
      </c>
      <c r="N5" s="10">
        <f>K5+M5</f>
        <v>0</v>
      </c>
    </row>
    <row r="6" spans="1:14" ht="22.5" x14ac:dyDescent="0.2">
      <c r="A6" s="14">
        <v>604</v>
      </c>
      <c r="B6" s="15">
        <v>1139020</v>
      </c>
      <c r="C6" s="16" t="s">
        <v>20</v>
      </c>
      <c r="D6" s="17" t="s">
        <v>24</v>
      </c>
      <c r="E6" s="17" t="s">
        <v>6</v>
      </c>
      <c r="F6" s="17" t="s">
        <v>11</v>
      </c>
      <c r="G6" s="17" t="s">
        <v>23</v>
      </c>
      <c r="H6" s="17" t="s">
        <v>8</v>
      </c>
      <c r="I6" s="8"/>
      <c r="J6" s="30">
        <v>1247.4000000000001</v>
      </c>
      <c r="K6" s="10">
        <f t="shared" ref="K6:K21" si="0">I6*J6</f>
        <v>0</v>
      </c>
      <c r="L6" s="11">
        <v>0.1</v>
      </c>
      <c r="M6" s="10">
        <f t="shared" ref="M6:M21" si="1">K6*L6</f>
        <v>0</v>
      </c>
      <c r="N6" s="10">
        <f t="shared" ref="N6:N21" si="2">K6+M6</f>
        <v>0</v>
      </c>
    </row>
    <row r="7" spans="1:14" ht="22.5" x14ac:dyDescent="0.2">
      <c r="A7" s="14">
        <v>605</v>
      </c>
      <c r="B7" s="15">
        <v>1139021</v>
      </c>
      <c r="C7" s="16" t="s">
        <v>20</v>
      </c>
      <c r="D7" s="17" t="s">
        <v>25</v>
      </c>
      <c r="E7" s="17" t="s">
        <v>6</v>
      </c>
      <c r="F7" s="17" t="s">
        <v>9</v>
      </c>
      <c r="G7" s="17" t="s">
        <v>23</v>
      </c>
      <c r="H7" s="17" t="s">
        <v>8</v>
      </c>
      <c r="I7" s="8"/>
      <c r="J7" s="10">
        <v>1487.4</v>
      </c>
      <c r="K7" s="10">
        <f t="shared" si="0"/>
        <v>0</v>
      </c>
      <c r="L7" s="11">
        <v>0.1</v>
      </c>
      <c r="M7" s="10">
        <f t="shared" si="1"/>
        <v>0</v>
      </c>
      <c r="N7" s="10">
        <f t="shared" si="2"/>
        <v>0</v>
      </c>
    </row>
    <row r="8" spans="1:14" ht="22.5" x14ac:dyDescent="0.2">
      <c r="A8" s="14">
        <v>615</v>
      </c>
      <c r="B8" s="15">
        <v>1139051</v>
      </c>
      <c r="C8" s="16" t="s">
        <v>26</v>
      </c>
      <c r="D8" s="17" t="s">
        <v>27</v>
      </c>
      <c r="E8" s="17" t="s">
        <v>13</v>
      </c>
      <c r="F8" s="17" t="s">
        <v>14</v>
      </c>
      <c r="G8" s="17" t="s">
        <v>28</v>
      </c>
      <c r="H8" s="17" t="s">
        <v>8</v>
      </c>
      <c r="I8" s="8"/>
      <c r="J8" s="30">
        <v>3359.2</v>
      </c>
      <c r="K8" s="10">
        <f t="shared" si="0"/>
        <v>0</v>
      </c>
      <c r="L8" s="11">
        <v>0.1</v>
      </c>
      <c r="M8" s="10">
        <f t="shared" si="1"/>
        <v>0</v>
      </c>
      <c r="N8" s="10">
        <f t="shared" si="2"/>
        <v>0</v>
      </c>
    </row>
    <row r="9" spans="1:14" ht="33.75" x14ac:dyDescent="0.2">
      <c r="A9" s="14">
        <v>630</v>
      </c>
      <c r="B9" s="15">
        <v>1134243</v>
      </c>
      <c r="C9" s="16" t="s">
        <v>29</v>
      </c>
      <c r="D9" s="17" t="s">
        <v>30</v>
      </c>
      <c r="E9" s="17" t="s">
        <v>31</v>
      </c>
      <c r="F9" s="17" t="s">
        <v>32</v>
      </c>
      <c r="G9" s="17" t="s">
        <v>23</v>
      </c>
      <c r="H9" s="17" t="s">
        <v>8</v>
      </c>
      <c r="I9" s="8"/>
      <c r="J9" s="30">
        <v>2807.6</v>
      </c>
      <c r="K9" s="10">
        <f t="shared" si="0"/>
        <v>0</v>
      </c>
      <c r="L9" s="11">
        <v>0.1</v>
      </c>
      <c r="M9" s="10">
        <f t="shared" si="1"/>
        <v>0</v>
      </c>
      <c r="N9" s="10">
        <f t="shared" si="2"/>
        <v>0</v>
      </c>
    </row>
    <row r="10" spans="1:14" ht="22.5" x14ac:dyDescent="0.2">
      <c r="A10" s="14">
        <v>814</v>
      </c>
      <c r="B10" s="18">
        <v>1328541</v>
      </c>
      <c r="C10" s="16" t="s">
        <v>33</v>
      </c>
      <c r="D10" s="17" t="s">
        <v>34</v>
      </c>
      <c r="E10" s="19" t="s">
        <v>6</v>
      </c>
      <c r="F10" s="17" t="s">
        <v>35</v>
      </c>
      <c r="G10" s="17" t="s">
        <v>36</v>
      </c>
      <c r="H10" s="17" t="s">
        <v>8</v>
      </c>
      <c r="I10" s="8"/>
      <c r="J10" s="10">
        <v>11465.3</v>
      </c>
      <c r="K10" s="10">
        <f t="shared" si="0"/>
        <v>0</v>
      </c>
      <c r="L10" s="11">
        <v>0.1</v>
      </c>
      <c r="M10" s="10">
        <f t="shared" si="1"/>
        <v>0</v>
      </c>
      <c r="N10" s="10">
        <f t="shared" si="2"/>
        <v>0</v>
      </c>
    </row>
    <row r="11" spans="1:14" ht="22.5" x14ac:dyDescent="0.2">
      <c r="A11" s="14">
        <v>854</v>
      </c>
      <c r="B11" s="20">
        <v>1014083</v>
      </c>
      <c r="C11" s="21" t="s">
        <v>37</v>
      </c>
      <c r="D11" s="17" t="s">
        <v>38</v>
      </c>
      <c r="E11" s="22" t="s">
        <v>6</v>
      </c>
      <c r="F11" s="22" t="s">
        <v>39</v>
      </c>
      <c r="G11" s="22" t="s">
        <v>40</v>
      </c>
      <c r="H11" s="17" t="s">
        <v>8</v>
      </c>
      <c r="I11" s="8"/>
      <c r="J11" s="30">
        <v>11977.7</v>
      </c>
      <c r="K11" s="10">
        <f t="shared" si="0"/>
        <v>0</v>
      </c>
      <c r="L11" s="11">
        <v>0.1</v>
      </c>
      <c r="M11" s="10">
        <f t="shared" si="1"/>
        <v>0</v>
      </c>
      <c r="N11" s="10">
        <f t="shared" si="2"/>
        <v>0</v>
      </c>
    </row>
    <row r="12" spans="1:14" ht="22.5" x14ac:dyDescent="0.2">
      <c r="A12" s="14">
        <v>857</v>
      </c>
      <c r="B12" s="23">
        <v>1014081</v>
      </c>
      <c r="C12" s="24" t="s">
        <v>37</v>
      </c>
      <c r="D12" s="17" t="s">
        <v>41</v>
      </c>
      <c r="E12" s="25" t="s">
        <v>42</v>
      </c>
      <c r="F12" s="25" t="s">
        <v>43</v>
      </c>
      <c r="G12" s="25" t="s">
        <v>40</v>
      </c>
      <c r="H12" s="17" t="s">
        <v>8</v>
      </c>
      <c r="I12" s="8"/>
      <c r="J12" s="30">
        <v>8422.4</v>
      </c>
      <c r="K12" s="10">
        <f t="shared" si="0"/>
        <v>0</v>
      </c>
      <c r="L12" s="11">
        <v>0.1</v>
      </c>
      <c r="M12" s="10">
        <f t="shared" si="1"/>
        <v>0</v>
      </c>
      <c r="N12" s="10">
        <f t="shared" si="2"/>
        <v>0</v>
      </c>
    </row>
    <row r="13" spans="1:14" ht="22.5" x14ac:dyDescent="0.2">
      <c r="A13" s="14">
        <v>870</v>
      </c>
      <c r="B13" s="20">
        <v>1014250</v>
      </c>
      <c r="C13" s="21" t="s">
        <v>44</v>
      </c>
      <c r="D13" s="17" t="s">
        <v>45</v>
      </c>
      <c r="E13" s="22" t="s">
        <v>42</v>
      </c>
      <c r="F13" s="22" t="s">
        <v>46</v>
      </c>
      <c r="G13" s="22" t="s">
        <v>47</v>
      </c>
      <c r="H13" s="17" t="s">
        <v>8</v>
      </c>
      <c r="I13" s="8"/>
      <c r="J13" s="30">
        <v>6250.1</v>
      </c>
      <c r="K13" s="10">
        <f t="shared" si="0"/>
        <v>0</v>
      </c>
      <c r="L13" s="11">
        <v>0.1</v>
      </c>
      <c r="M13" s="10">
        <f t="shared" si="1"/>
        <v>0</v>
      </c>
      <c r="N13" s="10">
        <f t="shared" si="2"/>
        <v>0</v>
      </c>
    </row>
    <row r="14" spans="1:14" ht="22.5" x14ac:dyDescent="0.2">
      <c r="A14" s="14">
        <v>871</v>
      </c>
      <c r="B14" s="20">
        <v>1014251</v>
      </c>
      <c r="C14" s="21" t="s">
        <v>44</v>
      </c>
      <c r="D14" s="17" t="s">
        <v>48</v>
      </c>
      <c r="E14" s="22" t="s">
        <v>42</v>
      </c>
      <c r="F14" s="22" t="s">
        <v>49</v>
      </c>
      <c r="G14" s="22" t="s">
        <v>47</v>
      </c>
      <c r="H14" s="17" t="s">
        <v>8</v>
      </c>
      <c r="I14" s="8"/>
      <c r="J14" s="30">
        <v>14487.1</v>
      </c>
      <c r="K14" s="10">
        <f t="shared" si="0"/>
        <v>0</v>
      </c>
      <c r="L14" s="11">
        <v>0.1</v>
      </c>
      <c r="M14" s="10">
        <f t="shared" si="1"/>
        <v>0</v>
      </c>
      <c r="N14" s="10">
        <f t="shared" si="2"/>
        <v>0</v>
      </c>
    </row>
    <row r="15" spans="1:14" ht="22.5" x14ac:dyDescent="0.2">
      <c r="A15" s="14">
        <v>872</v>
      </c>
      <c r="B15" s="20">
        <v>1014252</v>
      </c>
      <c r="C15" s="21" t="s">
        <v>44</v>
      </c>
      <c r="D15" s="17" t="s">
        <v>50</v>
      </c>
      <c r="E15" s="22" t="s">
        <v>42</v>
      </c>
      <c r="F15" s="22" t="s">
        <v>51</v>
      </c>
      <c r="G15" s="22" t="s">
        <v>47</v>
      </c>
      <c r="H15" s="17" t="s">
        <v>8</v>
      </c>
      <c r="I15" s="8"/>
      <c r="J15" s="30">
        <v>1705.6</v>
      </c>
      <c r="K15" s="10">
        <f t="shared" si="0"/>
        <v>0</v>
      </c>
      <c r="L15" s="11">
        <v>0.1</v>
      </c>
      <c r="M15" s="10">
        <f t="shared" si="1"/>
        <v>0</v>
      </c>
      <c r="N15" s="10">
        <f t="shared" si="2"/>
        <v>0</v>
      </c>
    </row>
    <row r="16" spans="1:14" ht="22.5" x14ac:dyDescent="0.2">
      <c r="A16" s="14">
        <v>873</v>
      </c>
      <c r="B16" s="20">
        <v>1014240</v>
      </c>
      <c r="C16" s="21" t="s">
        <v>44</v>
      </c>
      <c r="D16" s="17" t="s">
        <v>52</v>
      </c>
      <c r="E16" s="22" t="s">
        <v>12</v>
      </c>
      <c r="F16" s="22" t="s">
        <v>53</v>
      </c>
      <c r="G16" s="22" t="s">
        <v>54</v>
      </c>
      <c r="H16" s="17" t="s">
        <v>8</v>
      </c>
      <c r="I16" s="8"/>
      <c r="J16" s="30">
        <v>2436.5</v>
      </c>
      <c r="K16" s="10">
        <f t="shared" si="0"/>
        <v>0</v>
      </c>
      <c r="L16" s="11">
        <v>0.1</v>
      </c>
      <c r="M16" s="10">
        <f t="shared" si="1"/>
        <v>0</v>
      </c>
      <c r="N16" s="10">
        <f t="shared" si="2"/>
        <v>0</v>
      </c>
    </row>
    <row r="17" spans="1:14" ht="22.5" x14ac:dyDescent="0.2">
      <c r="A17" s="14">
        <v>874</v>
      </c>
      <c r="B17" s="20">
        <v>1014242</v>
      </c>
      <c r="C17" s="21" t="s">
        <v>44</v>
      </c>
      <c r="D17" s="17" t="s">
        <v>55</v>
      </c>
      <c r="E17" s="22" t="s">
        <v>12</v>
      </c>
      <c r="F17" s="22" t="s">
        <v>56</v>
      </c>
      <c r="G17" s="22" t="s">
        <v>54</v>
      </c>
      <c r="H17" s="17" t="s">
        <v>8</v>
      </c>
      <c r="I17" s="8"/>
      <c r="J17" s="30">
        <v>4464.3999999999996</v>
      </c>
      <c r="K17" s="10">
        <f t="shared" si="0"/>
        <v>0</v>
      </c>
      <c r="L17" s="11">
        <v>0.1</v>
      </c>
      <c r="M17" s="10">
        <f t="shared" si="1"/>
        <v>0</v>
      </c>
      <c r="N17" s="10">
        <f t="shared" si="2"/>
        <v>0</v>
      </c>
    </row>
    <row r="18" spans="1:14" ht="22.5" x14ac:dyDescent="0.2">
      <c r="A18" s="14">
        <v>875</v>
      </c>
      <c r="B18" s="20">
        <v>1014245</v>
      </c>
      <c r="C18" s="21" t="s">
        <v>44</v>
      </c>
      <c r="D18" s="17" t="s">
        <v>57</v>
      </c>
      <c r="E18" s="22" t="s">
        <v>12</v>
      </c>
      <c r="F18" s="22" t="s">
        <v>10</v>
      </c>
      <c r="G18" s="22" t="s">
        <v>54</v>
      </c>
      <c r="H18" s="17" t="s">
        <v>8</v>
      </c>
      <c r="I18" s="8"/>
      <c r="J18" s="30">
        <v>14129.9</v>
      </c>
      <c r="K18" s="10">
        <f t="shared" si="0"/>
        <v>0</v>
      </c>
      <c r="L18" s="11">
        <v>0.1</v>
      </c>
      <c r="M18" s="10">
        <f t="shared" si="1"/>
        <v>0</v>
      </c>
      <c r="N18" s="10">
        <f t="shared" si="2"/>
        <v>0</v>
      </c>
    </row>
    <row r="19" spans="1:14" ht="22.5" x14ac:dyDescent="0.2">
      <c r="A19" s="14">
        <v>876</v>
      </c>
      <c r="B19" s="20">
        <v>1014247</v>
      </c>
      <c r="C19" s="21" t="s">
        <v>44</v>
      </c>
      <c r="D19" s="17" t="s">
        <v>58</v>
      </c>
      <c r="E19" s="22" t="s">
        <v>12</v>
      </c>
      <c r="F19" s="22" t="s">
        <v>11</v>
      </c>
      <c r="G19" s="22" t="s">
        <v>54</v>
      </c>
      <c r="H19" s="17" t="s">
        <v>8</v>
      </c>
      <c r="I19" s="8"/>
      <c r="J19" s="30">
        <v>20696</v>
      </c>
      <c r="K19" s="10">
        <f t="shared" si="0"/>
        <v>0</v>
      </c>
      <c r="L19" s="11">
        <v>0.1</v>
      </c>
      <c r="M19" s="10">
        <f t="shared" si="1"/>
        <v>0</v>
      </c>
      <c r="N19" s="10">
        <f t="shared" si="2"/>
        <v>0</v>
      </c>
    </row>
    <row r="20" spans="1:14" ht="33.75" x14ac:dyDescent="0.2">
      <c r="A20" s="14">
        <v>902</v>
      </c>
      <c r="B20" s="20">
        <v>3087301</v>
      </c>
      <c r="C20" s="21" t="s">
        <v>59</v>
      </c>
      <c r="D20" s="17" t="s">
        <v>60</v>
      </c>
      <c r="E20" s="22" t="s">
        <v>61</v>
      </c>
      <c r="F20" s="22" t="s">
        <v>62</v>
      </c>
      <c r="G20" s="22" t="s">
        <v>63</v>
      </c>
      <c r="H20" s="17" t="s">
        <v>8</v>
      </c>
      <c r="I20" s="8"/>
      <c r="J20" s="10">
        <v>558.20000000000005</v>
      </c>
      <c r="K20" s="10">
        <f t="shared" si="0"/>
        <v>0</v>
      </c>
      <c r="L20" s="11">
        <v>0.1</v>
      </c>
      <c r="M20" s="10">
        <f t="shared" si="1"/>
        <v>0</v>
      </c>
      <c r="N20" s="10">
        <f t="shared" si="2"/>
        <v>0</v>
      </c>
    </row>
    <row r="21" spans="1:14" ht="33.75" x14ac:dyDescent="0.2">
      <c r="A21" s="14">
        <v>903</v>
      </c>
      <c r="B21" s="20">
        <v>3087304</v>
      </c>
      <c r="C21" s="21" t="s">
        <v>59</v>
      </c>
      <c r="D21" s="17" t="s">
        <v>64</v>
      </c>
      <c r="E21" s="22" t="s">
        <v>65</v>
      </c>
      <c r="F21" s="22" t="s">
        <v>66</v>
      </c>
      <c r="G21" s="22" t="s">
        <v>63</v>
      </c>
      <c r="H21" s="17" t="s">
        <v>8</v>
      </c>
      <c r="I21" s="8"/>
      <c r="J21" s="10">
        <v>330.5</v>
      </c>
      <c r="K21" s="10">
        <f t="shared" si="0"/>
        <v>0</v>
      </c>
      <c r="L21" s="11">
        <v>0.1</v>
      </c>
      <c r="M21" s="10">
        <f t="shared" si="1"/>
        <v>0</v>
      </c>
      <c r="N21" s="10">
        <f t="shared" si="2"/>
        <v>0</v>
      </c>
    </row>
    <row r="22" spans="1:14" x14ac:dyDescent="0.25">
      <c r="A22" s="26" t="s">
        <v>71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  <c r="N22" s="12">
        <f>SUM(K5:K21)</f>
        <v>0</v>
      </c>
    </row>
    <row r="23" spans="1:14" x14ac:dyDescent="0.25">
      <c r="A23" s="26" t="s">
        <v>72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  <c r="N23" s="12">
        <f>SUM(M5:M21)</f>
        <v>0</v>
      </c>
    </row>
    <row r="24" spans="1:14" x14ac:dyDescent="0.25">
      <c r="A24" s="26" t="s">
        <v>73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12">
        <f>SUM(N5:N21)</f>
        <v>0</v>
      </c>
    </row>
    <row r="28" spans="1:14" x14ac:dyDescent="0.25">
      <c r="N28" s="13"/>
    </row>
    <row r="30" spans="1:14" x14ac:dyDescent="0.25">
      <c r="N30" s="13"/>
    </row>
  </sheetData>
  <mergeCells count="5">
    <mergeCell ref="A23:M23"/>
    <mergeCell ref="A24:M24"/>
    <mergeCell ref="A22:M22"/>
    <mergeCell ref="A1:N1"/>
    <mergeCell ref="A2:N2"/>
  </mergeCells>
  <conditionalFormatting sqref="B4">
    <cfRule type="duplicateValues" dxfId="16" priority="13" stopIfTrue="1"/>
  </conditionalFormatting>
  <conditionalFormatting sqref="D4">
    <cfRule type="duplicateValues" dxfId="15" priority="14" stopIfTrue="1"/>
    <cfRule type="duplicateValues" dxfId="14" priority="15" stopIfTrue="1"/>
  </conditionalFormatting>
  <conditionalFormatting sqref="D5:D21">
    <cfRule type="duplicateValues" dxfId="13" priority="7" stopIfTrue="1"/>
    <cfRule type="duplicateValues" dxfId="12" priority="8" stopIfTrue="1"/>
  </conditionalFormatting>
  <conditionalFormatting sqref="J5:J6">
    <cfRule type="expression" dxfId="5" priority="6" stopIfTrue="1">
      <formula>J5=MIN($O5:$P5)</formula>
    </cfRule>
  </conditionalFormatting>
  <conditionalFormatting sqref="J8">
    <cfRule type="expression" dxfId="4" priority="5" stopIfTrue="1">
      <formula>J8=MIN($O8:$P8)</formula>
    </cfRule>
  </conditionalFormatting>
  <conditionalFormatting sqref="J9">
    <cfRule type="expression" dxfId="3" priority="4" stopIfTrue="1">
      <formula>J9=MIN($O9:$P9)</formula>
    </cfRule>
  </conditionalFormatting>
  <conditionalFormatting sqref="J11">
    <cfRule type="expression" dxfId="2" priority="3" stopIfTrue="1">
      <formula>J11=MIN($O11:$P11)</formula>
    </cfRule>
  </conditionalFormatting>
  <conditionalFormatting sqref="J12">
    <cfRule type="expression" dxfId="1" priority="2" stopIfTrue="1">
      <formula>J12=MIN($O12:$P12)</formula>
    </cfRule>
  </conditionalFormatting>
  <conditionalFormatting sqref="J13:J19">
    <cfRule type="expression" dxfId="0" priority="1" stopIfTrue="1">
      <formula>J13=MIN($O13:$P13)</formula>
    </cfRule>
  </conditionalFormatting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2021-10-28T13:27:00Z</cp:lastPrinted>
  <dcterms:created xsi:type="dcterms:W3CDTF">2021-08-30T13:00:38Z</dcterms:created>
  <dcterms:modified xsi:type="dcterms:W3CDTF">2022-03-24T12:36:54Z</dcterms:modified>
</cp:coreProperties>
</file>