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.rogic\AppData\Local\Microsoft\Windows\INetCache\Content.Outlook\2OV4JP82\"/>
    </mc:Choice>
  </mc:AlternateContent>
  <xr:revisionPtr revIDLastSave="0" documentId="13_ncr:1_{C31F27C7-D7C8-4502-8E77-55C15B5D65D7}" xr6:coauthVersionLast="36" xr6:coauthVersionMax="36" xr10:uidLastSave="{00000000-0000-0000-0000-000000000000}"/>
  <bookViews>
    <workbookView xWindow="0" yWindow="0" windowWidth="28800" windowHeight="12225" xr2:uid="{71A7D938-10A7-485C-B876-0BA6BA1E657B}"/>
  </bookViews>
  <sheets>
    <sheet name="Прилог УГ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2" l="1"/>
  <c r="M5" i="2" s="1"/>
  <c r="K6" i="2"/>
  <c r="M6" i="2" s="1"/>
  <c r="N6" i="2" s="1"/>
  <c r="K7" i="2"/>
  <c r="M7" i="2" s="1"/>
  <c r="N7" i="2" s="1"/>
  <c r="K8" i="2"/>
  <c r="M8" i="2" s="1"/>
  <c r="N8" i="2" s="1"/>
  <c r="K9" i="2"/>
  <c r="M9" i="2" s="1"/>
  <c r="K10" i="2"/>
  <c r="M10" i="2" s="1"/>
  <c r="K11" i="2"/>
  <c r="M11" i="2" s="1"/>
  <c r="N11" i="2" s="1"/>
  <c r="K12" i="2"/>
  <c r="M12" i="2" s="1"/>
  <c r="K13" i="2"/>
  <c r="M13" i="2" s="1"/>
  <c r="K14" i="2"/>
  <c r="M14" i="2" s="1"/>
  <c r="N14" i="2" s="1"/>
  <c r="K15" i="2"/>
  <c r="M15" i="2" s="1"/>
  <c r="N15" i="2" s="1"/>
  <c r="K16" i="2"/>
  <c r="M16" i="2" s="1"/>
  <c r="K17" i="2"/>
  <c r="M17" i="2" s="1"/>
  <c r="K18" i="2"/>
  <c r="M18" i="2" s="1"/>
  <c r="N18" i="2" s="1"/>
  <c r="K19" i="2"/>
  <c r="M19" i="2" s="1"/>
  <c r="N19" i="2" s="1"/>
  <c r="K20" i="2"/>
  <c r="M20" i="2" s="1"/>
  <c r="K21" i="2"/>
  <c r="M21" i="2" s="1"/>
  <c r="K22" i="2"/>
  <c r="M22" i="2" s="1"/>
  <c r="N22" i="2" s="1"/>
  <c r="K23" i="2"/>
  <c r="K24" i="2"/>
  <c r="M24" i="2" s="1"/>
  <c r="K25" i="2"/>
  <c r="M25" i="2" s="1"/>
  <c r="K26" i="2"/>
  <c r="M26" i="2" s="1"/>
  <c r="N26" i="2" s="1"/>
  <c r="K27" i="2"/>
  <c r="M27" i="2" s="1"/>
  <c r="K28" i="2"/>
  <c r="M28" i="2" s="1"/>
  <c r="K29" i="2"/>
  <c r="M29" i="2" s="1"/>
  <c r="N29" i="2" s="1"/>
  <c r="K30" i="2"/>
  <c r="M30" i="2" s="1"/>
  <c r="N30" i="2" s="1"/>
  <c r="K31" i="2"/>
  <c r="K32" i="2"/>
  <c r="M32" i="2" s="1"/>
  <c r="K33" i="2"/>
  <c r="M33" i="2" s="1"/>
  <c r="N33" i="2" s="1"/>
  <c r="K34" i="2"/>
  <c r="M34" i="2" s="1"/>
  <c r="N34" i="2" s="1"/>
  <c r="K35" i="2"/>
  <c r="M35" i="2" s="1"/>
  <c r="K36" i="2"/>
  <c r="M36" i="2" s="1"/>
  <c r="K37" i="2"/>
  <c r="M37" i="2"/>
  <c r="N37" i="2" s="1"/>
  <c r="K38" i="2"/>
  <c r="M38" i="2" s="1"/>
  <c r="N38" i="2" s="1"/>
  <c r="K39" i="2"/>
  <c r="K40" i="2"/>
  <c r="M40" i="2" s="1"/>
  <c r="K41" i="2"/>
  <c r="M41" i="2" s="1"/>
  <c r="N41" i="2" s="1"/>
  <c r="K42" i="2"/>
  <c r="M42" i="2" s="1"/>
  <c r="N42" i="2" s="1"/>
  <c r="K43" i="2"/>
  <c r="M43" i="2"/>
  <c r="K44" i="2"/>
  <c r="M44" i="2" s="1"/>
  <c r="K45" i="2"/>
  <c r="M45" i="2" s="1"/>
  <c r="N45" i="2" s="1"/>
  <c r="K46" i="2"/>
  <c r="M46" i="2" s="1"/>
  <c r="N46" i="2" s="1"/>
  <c r="K47" i="2"/>
  <c r="K48" i="2"/>
  <c r="M48" i="2" s="1"/>
  <c r="K49" i="2"/>
  <c r="M49" i="2" s="1"/>
  <c r="N49" i="2" s="1"/>
  <c r="K50" i="2"/>
  <c r="M50" i="2" s="1"/>
  <c r="N50" i="2" s="1"/>
  <c r="K51" i="2"/>
  <c r="M51" i="2" s="1"/>
  <c r="K52" i="2"/>
  <c r="M52" i="2" s="1"/>
  <c r="K53" i="2"/>
  <c r="M53" i="2" s="1"/>
  <c r="N53" i="2" s="1"/>
  <c r="K54" i="2"/>
  <c r="M54" i="2" s="1"/>
  <c r="N54" i="2" s="1"/>
  <c r="K55" i="2"/>
  <c r="K56" i="2"/>
  <c r="M56" i="2" s="1"/>
  <c r="K57" i="2"/>
  <c r="M57" i="2" s="1"/>
  <c r="N57" i="2" s="1"/>
  <c r="K58" i="2"/>
  <c r="M58" i="2" s="1"/>
  <c r="N58" i="2" s="1"/>
  <c r="K59" i="2"/>
  <c r="M59" i="2"/>
  <c r="K60" i="2"/>
  <c r="M60" i="2" s="1"/>
  <c r="N17" i="2" l="1"/>
  <c r="N59" i="2"/>
  <c r="N51" i="2"/>
  <c r="N43" i="2"/>
  <c r="N35" i="2"/>
  <c r="N27" i="2"/>
  <c r="N25" i="2"/>
  <c r="N9" i="2"/>
  <c r="M55" i="2"/>
  <c r="N55" i="2" s="1"/>
  <c r="M47" i="2"/>
  <c r="N47" i="2" s="1"/>
  <c r="M39" i="2"/>
  <c r="N39" i="2" s="1"/>
  <c r="M31" i="2"/>
  <c r="N31" i="2" s="1"/>
  <c r="M23" i="2"/>
  <c r="N23" i="2" s="1"/>
  <c r="N21" i="2"/>
  <c r="N13" i="2"/>
  <c r="N5" i="2"/>
  <c r="N60" i="2"/>
  <c r="N56" i="2"/>
  <c r="N52" i="2"/>
  <c r="N48" i="2"/>
  <c r="N44" i="2"/>
  <c r="N40" i="2"/>
  <c r="N36" i="2"/>
  <c r="N32" i="2"/>
  <c r="N28" i="2"/>
  <c r="N24" i="2"/>
  <c r="N20" i="2"/>
  <c r="N16" i="2"/>
  <c r="N12" i="2"/>
  <c r="N10" i="2"/>
  <c r="N61" i="2"/>
  <c r="N63" i="2" l="1"/>
  <c r="N62" i="2"/>
</calcChain>
</file>

<file path=xl/sharedStrings.xml><?xml version="1.0" encoding="utf-8"?>
<sst xmlns="http://schemas.openxmlformats.org/spreadsheetml/2006/main" count="355" uniqueCount="194">
  <si>
    <t>Назив партије</t>
  </si>
  <si>
    <t>ЈКЛ</t>
  </si>
  <si>
    <t>Фармацеутски облик</t>
  </si>
  <si>
    <t>Произвођач</t>
  </si>
  <si>
    <t>ПРИЛОГ 1 УГОВОРА - СПЕЦИФИКАЦИЈА ЛЕКОВА СА ЦЕНАМА</t>
  </si>
  <si>
    <t>film tableta</t>
  </si>
  <si>
    <t>tableta</t>
  </si>
  <si>
    <t>Паковање и јачина лека</t>
  </si>
  <si>
    <t>Zdravlje a.d.</t>
  </si>
  <si>
    <t>оригинално паковање</t>
  </si>
  <si>
    <t>blister, 30 po 10 mg</t>
  </si>
  <si>
    <t>Hemofarm a.d.</t>
  </si>
  <si>
    <t>blister, 30 po 2 mg</t>
  </si>
  <si>
    <t>blister, 30 po 3 mg</t>
  </si>
  <si>
    <t>blister, 30 po 4 mg</t>
  </si>
  <si>
    <t>blister, 30 po 5 mg</t>
  </si>
  <si>
    <t>kapsula, tvrda</t>
  </si>
  <si>
    <t>blister, 50 po 300 mg</t>
  </si>
  <si>
    <t>kapsula sa produženim oslobađanjem, tvrda</t>
  </si>
  <si>
    <t>blister, 20 po 20 mg</t>
  </si>
  <si>
    <t>tableta sa produženim oslobađanjem</t>
  </si>
  <si>
    <t>indapamid</t>
  </si>
  <si>
    <t>blister, 30 po 1,5 mg</t>
  </si>
  <si>
    <t>blister, 30 po 50 mg</t>
  </si>
  <si>
    <t>nebivolol</t>
  </si>
  <si>
    <t>blister, 28 po 5 mg</t>
  </si>
  <si>
    <t>blister, 30 po 20 mg</t>
  </si>
  <si>
    <t>blister, 28 po 10 mg</t>
  </si>
  <si>
    <t>Hemofarm AD</t>
  </si>
  <si>
    <t>blister, 28 po 20 mg</t>
  </si>
  <si>
    <t>diltiazem</t>
  </si>
  <si>
    <t>blister, 30 po 90 mg</t>
  </si>
  <si>
    <t>enalapril</t>
  </si>
  <si>
    <t>blister, 30 po (20 mg + 12,5 mg)</t>
  </si>
  <si>
    <t>losartan</t>
  </si>
  <si>
    <t>telmisartan</t>
  </si>
  <si>
    <t>telmisartan, hidrohlortiazid</t>
  </si>
  <si>
    <t>blister, 16 po 500 mg</t>
  </si>
  <si>
    <t>amoksicilin, klavulanska kiselina</t>
  </si>
  <si>
    <t xml:space="preserve">film tableta </t>
  </si>
  <si>
    <t>cefaleksin</t>
  </si>
  <si>
    <t>blister, 10 po 500 mg</t>
  </si>
  <si>
    <t>ciprofloksacin</t>
  </si>
  <si>
    <t>alopurinol</t>
  </si>
  <si>
    <t>karbamazepin</t>
  </si>
  <si>
    <t>olanzapin</t>
  </si>
  <si>
    <t>blister, 20 po 4 mg</t>
  </si>
  <si>
    <t>Kоличина</t>
  </si>
  <si>
    <t>Ред. бр. партије</t>
  </si>
  <si>
    <t>ИНН</t>
  </si>
  <si>
    <t>Јединица мере</t>
  </si>
  <si>
    <t>Adoc d.o.o.</t>
  </si>
  <si>
    <t>rabeprazol</t>
  </si>
  <si>
    <t>GASTROPRAZOL, 14 po 10mg</t>
  </si>
  <si>
    <t>gastrorezistentna tableta</t>
  </si>
  <si>
    <t>blister, 14 po 10mg</t>
  </si>
  <si>
    <t>Balkanpharma-Dupnitsa AD; Adoc d.o.o. Beograd</t>
  </si>
  <si>
    <t>GASTROPRAZOL, 14 po 20mg</t>
  </si>
  <si>
    <t>blister, 14 po 20mg</t>
  </si>
  <si>
    <t>glimepirid</t>
  </si>
  <si>
    <t>AMARYL, 30 po 2 mg</t>
  </si>
  <si>
    <t>Sanofi Winthrop Industrie; Sanofi S.P.A.</t>
  </si>
  <si>
    <t>AMARYL, 30 po 3 mg</t>
  </si>
  <si>
    <t>AMARYL, 30 po 4 mg</t>
  </si>
  <si>
    <t>klopidogrel</t>
  </si>
  <si>
    <t>CLOPICOR</t>
  </si>
  <si>
    <t>blister, 28 po 75 mg</t>
  </si>
  <si>
    <t>Actavis LTD</t>
  </si>
  <si>
    <t>propafenon</t>
  </si>
  <si>
    <t>PROPAFEN, 50 po 300 mg</t>
  </si>
  <si>
    <t>flekainid</t>
  </si>
  <si>
    <t>FLEKANID, 60 po 50 mg</t>
  </si>
  <si>
    <t>blister, 60 po 50 mg</t>
  </si>
  <si>
    <t xml:space="preserve">Laboratorios Liconsa S.A. </t>
  </si>
  <si>
    <t>FLEKANID, 60 po 100 mg</t>
  </si>
  <si>
    <t>blister, 60 po 100 mg</t>
  </si>
  <si>
    <t>FLEKANID, 60 po 200 mg</t>
  </si>
  <si>
    <t>blister, 60 po 200 mg</t>
  </si>
  <si>
    <t>INDAPRES SR</t>
  </si>
  <si>
    <t>BARIOS</t>
  </si>
  <si>
    <t>blister, 30 po 5mg</t>
  </si>
  <si>
    <t xml:space="preserve">Hemofarm AD </t>
  </si>
  <si>
    <t>NEBITOL</t>
  </si>
  <si>
    <t>Actavis Ltd; Balkanpharma-Dupnista AD</t>
  </si>
  <si>
    <t>amlodipin</t>
  </si>
  <si>
    <t>VAZOTAL, 30 po 5 mg</t>
  </si>
  <si>
    <t>felodipin</t>
  </si>
  <si>
    <t>PLENDIL</t>
  </si>
  <si>
    <t>bočica plastična, 30 po 5 mg</t>
  </si>
  <si>
    <t>AstraZeneca AB</t>
  </si>
  <si>
    <t>lerkanidipin</t>
  </si>
  <si>
    <t>CORNELIN, 28 po 10 mg</t>
  </si>
  <si>
    <t>CORNELIN, 28 po 20 mg</t>
  </si>
  <si>
    <t>CORTIAZEM RETARD</t>
  </si>
  <si>
    <t xml:space="preserve">film tableta sa modifikovanim oslobađanjem </t>
  </si>
  <si>
    <t>PRILENAP, 30 po 10 mg</t>
  </si>
  <si>
    <t>Hemofarm a.d</t>
  </si>
  <si>
    <t>ENALAPRIL ZDRAVLJE ACTAVIS, 30 po 10 mg</t>
  </si>
  <si>
    <t>ENALAPRIL ZDRAVLJE ACTAVIS, 30 po 20 mg</t>
  </si>
  <si>
    <t>ramipril</t>
  </si>
  <si>
    <t>TRITACE, 28 po 10 mg</t>
  </si>
  <si>
    <t>Sanofi S.P.A.</t>
  </si>
  <si>
    <t>CORACE, 28 po 2,5mg</t>
  </si>
  <si>
    <t>blister, 28 po 2,5mg</t>
  </si>
  <si>
    <t>Actavis LTD; Balkanpharma-Dupnitsa AD</t>
  </si>
  <si>
    <t>CORACE, 28 po 5mg</t>
  </si>
  <si>
    <t>blister, 28 po 5mg</t>
  </si>
  <si>
    <t>kvinapril</t>
  </si>
  <si>
    <t>HEMOKVIN, 20 po 20 mg</t>
  </si>
  <si>
    <t>Hemofarm a.d. u saradnji sa Pfizer H.C.P Corporation, USA</t>
  </si>
  <si>
    <t>enalapril, hidrohlortiazid</t>
  </si>
  <si>
    <t>PRILENAP HL, 30 po (10 mg + 12.5 mg)</t>
  </si>
  <si>
    <t>blister, 30 po (10 mg + 12.5 mg)</t>
  </si>
  <si>
    <t>ENALAPRIL HCT,30 po (20 mg + 12,5 mg)</t>
  </si>
  <si>
    <t>ENALAPRIL HCT, 30 po (20 mg + 6 mg)</t>
  </si>
  <si>
    <t>blister, 30 po (20 mg + 6 mg)</t>
  </si>
  <si>
    <t>ramipril, hidrohlortiazid</t>
  </si>
  <si>
    <t xml:space="preserve">TRITACE COMP </t>
  </si>
  <si>
    <t>blister, 28 po (5 mg + 25 mg)</t>
  </si>
  <si>
    <t>CORACE PLUS, 28 po (2,5mg+12,5mg)</t>
  </si>
  <si>
    <t>blister, 28 po (2,5mg+12,5mg)</t>
  </si>
  <si>
    <t>Actavis LTD; Actavis EHF; Balkanpharma-Dupnitsa AD</t>
  </si>
  <si>
    <t>CORACE PLUS, 28 po (5mg+25mg)</t>
  </si>
  <si>
    <t>blister, 28 po (5mg+25mg)</t>
  </si>
  <si>
    <t>ERYNORM, 30 po 50 mg</t>
  </si>
  <si>
    <t>TELMIPRES, 28 po 40mg</t>
  </si>
  <si>
    <t>blister, 28 po 40mg</t>
  </si>
  <si>
    <t>TELMIPRES, 28 po 80mg</t>
  </si>
  <si>
    <t>blister, 28 po 80mg</t>
  </si>
  <si>
    <t>TELMIPRES PLUS, 28 po 80mg+12,5mg</t>
  </si>
  <si>
    <t>blister, 28 po 80mg+12,5mg</t>
  </si>
  <si>
    <t>finasterid</t>
  </si>
  <si>
    <t>BENEPROST</t>
  </si>
  <si>
    <t>Ivančić i sinovi d.o.o.</t>
  </si>
  <si>
    <t>somatropin</t>
  </si>
  <si>
    <t>SAIZEN, 1 po 1.03 ml (5.83 mg/ml)</t>
  </si>
  <si>
    <t>rastvor za injekciju</t>
  </si>
  <si>
    <t>uložak, 1 po 1.03 ml (5.83 mg/ml)</t>
  </si>
  <si>
    <t>Merck Serono S.P.A</t>
  </si>
  <si>
    <t>SAIZEN, 1 po 1.5 ml (8 mg/ml)</t>
  </si>
  <si>
    <t>uložak, 1 po 1.5 ml (8 mg/ml)</t>
  </si>
  <si>
    <t>SAIZEN, 1 po 2.5 ml (8 mg/ml)</t>
  </si>
  <si>
    <t>uložak, 1 po 2.5 ml (8 mg/ml)</t>
  </si>
  <si>
    <t>deksametazon</t>
  </si>
  <si>
    <t>FORTECORTIN, 20 po 4 mg</t>
  </si>
  <si>
    <t>Merck KGaA &amp; CO. Werk Spittal</t>
  </si>
  <si>
    <t>FORTECORTIN, 20 po 8 mg</t>
  </si>
  <si>
    <t>blister, 20 po 8 mg</t>
  </si>
  <si>
    <t>PANKLAV, 20 po 625 mg (500 mg + 125 mg)</t>
  </si>
  <si>
    <t>bočica staklena, 20 po 625 mg (500 mg + 125 mg)</t>
  </si>
  <si>
    <t>CEFALEKSIN HF</t>
  </si>
  <si>
    <t>Hemofarm AD Vršac</t>
  </si>
  <si>
    <t>eritromicin</t>
  </si>
  <si>
    <t>ERITROMICIN HF, 20 po 500 mg</t>
  </si>
  <si>
    <t>20 po 500 mg</t>
  </si>
  <si>
    <t xml:space="preserve">MAROCEN, film tableta  </t>
  </si>
  <si>
    <t>tamoksifen</t>
  </si>
  <si>
    <t>NOLVADEX</t>
  </si>
  <si>
    <t>AstraZeneca UK Limited</t>
  </si>
  <si>
    <t>ALOPURINOL_, 40 po 100 mg</t>
  </si>
  <si>
    <t>blister, 40 po 100 mg</t>
  </si>
  <si>
    <t xml:space="preserve">KARBAPIN </t>
  </si>
  <si>
    <t>blister,  50 po 200 mg</t>
  </si>
  <si>
    <t>ONZAPIN, 28 po 5 mg</t>
  </si>
  <si>
    <t xml:space="preserve">Actavis LTD   </t>
  </si>
  <si>
    <t>ONZAPIN, 28 po 10 mg</t>
  </si>
  <si>
    <t>metadon</t>
  </si>
  <si>
    <t xml:space="preserve">METADON </t>
  </si>
  <si>
    <t>kapi</t>
  </si>
  <si>
    <t>bočica, 1 po 10 ml (10 mg/ml)</t>
  </si>
  <si>
    <t>formoterol, budesonid</t>
  </si>
  <si>
    <t>SYMBICORT TURBUHALER (4.5mcg/doza+80mcg/doza)</t>
  </si>
  <si>
    <t>prašak za inhalaciju</t>
  </si>
  <si>
    <t>inhalator, 1 po 60 doza (4.5mcg/doza+80mcg/doza)</t>
  </si>
  <si>
    <t>SYMBICORT (4,5 mcg/doza + 160 mcg/doza)</t>
  </si>
  <si>
    <t>suspenzija za inhalaciju pod pritiskom</t>
  </si>
  <si>
    <t xml:space="preserve"> inhalator pod pritiskom sa dozerom, 1 po 120 doza (4,5 mcg/doza + 160 mcg/doza)</t>
  </si>
  <si>
    <t>AstraZeneca Dunkerque Production Dunkerque</t>
  </si>
  <si>
    <t>budesonid</t>
  </si>
  <si>
    <t>PULMICORTl (0,25 mg/ml)</t>
  </si>
  <si>
    <t>suspenzija za raspršivanje</t>
  </si>
  <si>
    <t>ampula, 20 po 2 ml (0,25 mg/ml)</t>
  </si>
  <si>
    <t>PULMICORT (0,5 mg/ml)</t>
  </si>
  <si>
    <t>ampula, 20 po 2 ml (0,5 mg/ml)</t>
  </si>
  <si>
    <t>PULMICORT TURBUHALER (200 mcg/doza)</t>
  </si>
  <si>
    <t>inhaler, 1 po 100 doza (200 mcg/doza)</t>
  </si>
  <si>
    <t>Јединична цена без ПДВ</t>
  </si>
  <si>
    <t>Вредност без ПДВ</t>
  </si>
  <si>
    <t>Стопа 
ПДВ</t>
  </si>
  <si>
    <t>Износ ПДВ</t>
  </si>
  <si>
    <t>Вредност са 
ПДВ</t>
  </si>
  <si>
    <t>УКУПНА ВРЕДНОСТ БЕЗ ПДВ:</t>
  </si>
  <si>
    <t>ИЗНОС ПДВ:</t>
  </si>
  <si>
    <t>УКУПНА ВРЕДНОСТ СА ПДВ: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</si>
</sst>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5" fillId="0" borderId="0"/>
    <xf numFmtId="0" fontId="1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9" fillId="0" borderId="0"/>
    <xf numFmtId="0" fontId="1" fillId="0" borderId="0"/>
    <xf numFmtId="0" fontId="9" fillId="0" borderId="0"/>
  </cellStyleXfs>
  <cellXfs count="39">
    <xf numFmtId="0" fontId="0" fillId="0" borderId="0" xfId="0"/>
    <xf numFmtId="0" fontId="10" fillId="2" borderId="1" xfId="0" applyFont="1" applyFill="1" applyBorder="1" applyAlignment="1">
      <alignment horizontal="center" vertical="center" wrapText="1"/>
    </xf>
    <xf numFmtId="164" fontId="10" fillId="2" borderId="1" xfId="2" applyNumberFormat="1" applyFont="1" applyFill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1" xfId="2" applyNumberFormat="1" applyFont="1" applyFill="1" applyBorder="1" applyAlignment="1">
      <alignment horizontal="center" vertical="center" wrapText="1"/>
    </xf>
    <xf numFmtId="0" fontId="2" fillId="0" borderId="1" xfId="12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49" fontId="2" fillId="0" borderId="1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8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8" applyFont="1" applyFill="1" applyBorder="1" applyAlignment="1">
      <alignment horizontal="center" vertical="center" wrapText="1"/>
    </xf>
    <xf numFmtId="0" fontId="2" fillId="0" borderId="1" xfId="12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11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</cellXfs>
  <cellStyles count="16">
    <cellStyle name="Normal" xfId="0" builtinId="0"/>
    <cellStyle name="Normal 11" xfId="3" xr:uid="{98C61942-3F70-4DA7-B599-36D5EA07130A}"/>
    <cellStyle name="Normal 2" xfId="2" xr:uid="{5FF1F6A3-3D45-4B20-BF3D-A709AABAA86F}"/>
    <cellStyle name="Normal 2 10" xfId="12" xr:uid="{8A79F773-0A4B-49D2-B615-FBF939A76832}"/>
    <cellStyle name="Normal 2 13" xfId="8" xr:uid="{0B13F2CD-8F68-47A7-B4C0-831B2B49F807}"/>
    <cellStyle name="Normal 2 14" xfId="7" xr:uid="{F8FED8CA-B87F-463C-8495-850CE8DB9C02}"/>
    <cellStyle name="Normal 2 2" xfId="4" xr:uid="{EE6886C6-2C5C-4693-9902-ABAA30AA97E5}"/>
    <cellStyle name="Normal 2 2 10" xfId="15" xr:uid="{64A2C7C6-1B2E-4805-9F60-8C0EDC7DD044}"/>
    <cellStyle name="Normal 2 2 12" xfId="14" xr:uid="{1BD0F955-A003-44B4-A764-51260E5738B4}"/>
    <cellStyle name="Normal 2 2 13" xfId="5" xr:uid="{640AE93C-A4B4-4F8A-9C03-4328C209E352}"/>
    <cellStyle name="Normal 2 2 2" xfId="6" xr:uid="{5EF5F852-5FA1-4AFC-9AE4-F663080DD97B}"/>
    <cellStyle name="Normal 2 2 6" xfId="13" xr:uid="{FA783B4F-0AEB-4948-9038-4D12FDE0093E}"/>
    <cellStyle name="Normal 2 3" xfId="9" xr:uid="{6EB0C516-AFED-4BBE-97BF-3D85BA7617E5}"/>
    <cellStyle name="Normal 2 4" xfId="10" xr:uid="{5E601C86-CDCE-41A6-AD9A-BF332FD0871F}"/>
    <cellStyle name="Normal 3 4" xfId="1" xr:uid="{2E228AE2-06A4-4041-B464-BEBE2F2FF4F2}"/>
    <cellStyle name="Normal 7 4" xfId="11" xr:uid="{A1BB0B78-A933-4A20-A1DF-8A764C90360E}"/>
  </cellStyles>
  <dxfs count="2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C4BDF-2887-4D08-BDB8-8505483790C9}">
  <sheetPr>
    <pageSetUpPr fitToPage="1"/>
  </sheetPr>
  <dimension ref="A1:N69"/>
  <sheetViews>
    <sheetView tabSelected="1" zoomScaleNormal="100" workbookViewId="0">
      <selection activeCell="J36" sqref="J36"/>
    </sheetView>
  </sheetViews>
  <sheetFormatPr defaultRowHeight="15" x14ac:dyDescent="0.25"/>
  <cols>
    <col min="1" max="2" width="7.140625" style="20" bestFit="1" customWidth="1"/>
    <col min="3" max="3" width="12" style="20" customWidth="1"/>
    <col min="4" max="4" width="13.28515625" style="20" customWidth="1"/>
    <col min="5" max="5" width="17" style="20" customWidth="1"/>
    <col min="6" max="6" width="15.28515625" style="20" customWidth="1"/>
    <col min="7" max="7" width="14.42578125" style="20" customWidth="1"/>
    <col min="8" max="8" width="11.5703125" style="20" customWidth="1"/>
    <col min="9" max="10" width="11.28515625" style="20" customWidth="1"/>
    <col min="11" max="11" width="14.42578125" style="20" customWidth="1"/>
    <col min="12" max="12" width="9.42578125" style="20" customWidth="1"/>
    <col min="13" max="13" width="11.42578125" style="33" customWidth="1"/>
    <col min="14" max="14" width="15.85546875" style="20" customWidth="1"/>
    <col min="15" max="15" width="10.85546875" style="20" bestFit="1" customWidth="1"/>
    <col min="16" max="16" width="13.140625" style="20" customWidth="1"/>
    <col min="17" max="16384" width="9.140625" style="20"/>
  </cols>
  <sheetData>
    <row r="1" spans="1:14" ht="20.100000000000001" customHeight="1" x14ac:dyDescent="0.25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30.75" customHeight="1" x14ac:dyDescent="0.25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"/>
      <c r="N3" s="7"/>
    </row>
    <row r="4" spans="1:14" ht="33.75" x14ac:dyDescent="0.25">
      <c r="A4" s="1" t="s">
        <v>48</v>
      </c>
      <c r="B4" s="2" t="s">
        <v>1</v>
      </c>
      <c r="C4" s="3" t="s">
        <v>49</v>
      </c>
      <c r="D4" s="1" t="s">
        <v>0</v>
      </c>
      <c r="E4" s="3" t="s">
        <v>2</v>
      </c>
      <c r="F4" s="3" t="s">
        <v>7</v>
      </c>
      <c r="G4" s="3" t="s">
        <v>3</v>
      </c>
      <c r="H4" s="3" t="s">
        <v>50</v>
      </c>
      <c r="I4" s="1" t="s">
        <v>47</v>
      </c>
      <c r="J4" s="4" t="s">
        <v>186</v>
      </c>
      <c r="K4" s="4" t="s">
        <v>187</v>
      </c>
      <c r="L4" s="5" t="s">
        <v>188</v>
      </c>
      <c r="M4" s="4" t="s">
        <v>189</v>
      </c>
      <c r="N4" s="4" t="s">
        <v>190</v>
      </c>
    </row>
    <row r="5" spans="1:14" ht="33.75" x14ac:dyDescent="0.25">
      <c r="A5" s="8">
        <v>11</v>
      </c>
      <c r="B5" s="21">
        <v>1122764</v>
      </c>
      <c r="C5" s="11" t="s">
        <v>52</v>
      </c>
      <c r="D5" s="9" t="s">
        <v>53</v>
      </c>
      <c r="E5" s="10" t="s">
        <v>54</v>
      </c>
      <c r="F5" s="11" t="s">
        <v>55</v>
      </c>
      <c r="G5" s="11" t="s">
        <v>56</v>
      </c>
      <c r="H5" s="9" t="s">
        <v>9</v>
      </c>
      <c r="I5" s="12"/>
      <c r="J5" s="22">
        <v>218.89999999999998</v>
      </c>
      <c r="K5" s="22">
        <f>I5*J5</f>
        <v>0</v>
      </c>
      <c r="L5" s="23">
        <v>0.1</v>
      </c>
      <c r="M5" s="22">
        <f>K5*L5</f>
        <v>0</v>
      </c>
      <c r="N5" s="22">
        <f>K5+M5</f>
        <v>0</v>
      </c>
    </row>
    <row r="6" spans="1:14" ht="33.75" x14ac:dyDescent="0.25">
      <c r="A6" s="8">
        <v>12</v>
      </c>
      <c r="B6" s="21">
        <v>1122765</v>
      </c>
      <c r="C6" s="11" t="s">
        <v>52</v>
      </c>
      <c r="D6" s="9" t="s">
        <v>57</v>
      </c>
      <c r="E6" s="10" t="s">
        <v>54</v>
      </c>
      <c r="F6" s="11" t="s">
        <v>58</v>
      </c>
      <c r="G6" s="11" t="s">
        <v>56</v>
      </c>
      <c r="H6" s="9" t="s">
        <v>9</v>
      </c>
      <c r="I6" s="12"/>
      <c r="J6" s="34">
        <v>339.1</v>
      </c>
      <c r="K6" s="22">
        <f t="shared" ref="K6:K60" si="0">I6*J6</f>
        <v>0</v>
      </c>
      <c r="L6" s="23">
        <v>0.1</v>
      </c>
      <c r="M6" s="22">
        <f t="shared" ref="M6:M60" si="1">K6*L6</f>
        <v>0</v>
      </c>
      <c r="N6" s="22">
        <f t="shared" ref="N6:N60" si="2">K6+M6</f>
        <v>0</v>
      </c>
    </row>
    <row r="7" spans="1:14" ht="33.75" x14ac:dyDescent="0.25">
      <c r="A7" s="8">
        <v>104</v>
      </c>
      <c r="B7" s="24">
        <v>1042311</v>
      </c>
      <c r="C7" s="13" t="s">
        <v>59</v>
      </c>
      <c r="D7" s="9" t="s">
        <v>60</v>
      </c>
      <c r="E7" s="13" t="s">
        <v>6</v>
      </c>
      <c r="F7" s="13" t="s">
        <v>12</v>
      </c>
      <c r="G7" s="13" t="s">
        <v>61</v>
      </c>
      <c r="H7" s="9" t="s">
        <v>9</v>
      </c>
      <c r="I7" s="12"/>
      <c r="J7" s="34">
        <v>79.7</v>
      </c>
      <c r="K7" s="22">
        <f t="shared" si="0"/>
        <v>0</v>
      </c>
      <c r="L7" s="23">
        <v>0.1</v>
      </c>
      <c r="M7" s="22">
        <f t="shared" si="1"/>
        <v>0</v>
      </c>
      <c r="N7" s="22">
        <f t="shared" si="2"/>
        <v>0</v>
      </c>
    </row>
    <row r="8" spans="1:14" ht="33.75" x14ac:dyDescent="0.25">
      <c r="A8" s="8">
        <v>105</v>
      </c>
      <c r="B8" s="24">
        <v>1042312</v>
      </c>
      <c r="C8" s="13" t="s">
        <v>59</v>
      </c>
      <c r="D8" s="9" t="s">
        <v>62</v>
      </c>
      <c r="E8" s="13" t="s">
        <v>6</v>
      </c>
      <c r="F8" s="13" t="s">
        <v>13</v>
      </c>
      <c r="G8" s="13" t="s">
        <v>61</v>
      </c>
      <c r="H8" s="9" t="s">
        <v>9</v>
      </c>
      <c r="I8" s="12"/>
      <c r="J8" s="34">
        <v>134</v>
      </c>
      <c r="K8" s="22">
        <f t="shared" si="0"/>
        <v>0</v>
      </c>
      <c r="L8" s="23">
        <v>0.1</v>
      </c>
      <c r="M8" s="22">
        <f t="shared" si="1"/>
        <v>0</v>
      </c>
      <c r="N8" s="22">
        <f t="shared" si="2"/>
        <v>0</v>
      </c>
    </row>
    <row r="9" spans="1:14" ht="33.75" x14ac:dyDescent="0.25">
      <c r="A9" s="8">
        <v>106</v>
      </c>
      <c r="B9" s="24">
        <v>1042313</v>
      </c>
      <c r="C9" s="13" t="s">
        <v>59</v>
      </c>
      <c r="D9" s="9" t="s">
        <v>63</v>
      </c>
      <c r="E9" s="13" t="s">
        <v>6</v>
      </c>
      <c r="F9" s="13" t="s">
        <v>14</v>
      </c>
      <c r="G9" s="13" t="s">
        <v>61</v>
      </c>
      <c r="H9" s="9" t="s">
        <v>9</v>
      </c>
      <c r="I9" s="12"/>
      <c r="J9" s="34">
        <v>148.9</v>
      </c>
      <c r="K9" s="22">
        <f t="shared" si="0"/>
        <v>0</v>
      </c>
      <c r="L9" s="23">
        <v>0.1</v>
      </c>
      <c r="M9" s="22">
        <f t="shared" si="1"/>
        <v>0</v>
      </c>
      <c r="N9" s="22">
        <f t="shared" si="2"/>
        <v>0</v>
      </c>
    </row>
    <row r="10" spans="1:14" ht="22.5" x14ac:dyDescent="0.25">
      <c r="A10" s="8">
        <v>136</v>
      </c>
      <c r="B10" s="25">
        <v>1068030</v>
      </c>
      <c r="C10" s="9" t="s">
        <v>64</v>
      </c>
      <c r="D10" s="9" t="s">
        <v>65</v>
      </c>
      <c r="E10" s="9" t="s">
        <v>5</v>
      </c>
      <c r="F10" s="9" t="s">
        <v>66</v>
      </c>
      <c r="G10" s="9" t="s">
        <v>67</v>
      </c>
      <c r="H10" s="9" t="s">
        <v>9</v>
      </c>
      <c r="I10" s="12"/>
      <c r="J10" s="34">
        <v>492.2</v>
      </c>
      <c r="K10" s="22">
        <f t="shared" si="0"/>
        <v>0</v>
      </c>
      <c r="L10" s="23">
        <v>0.1</v>
      </c>
      <c r="M10" s="22">
        <f t="shared" si="1"/>
        <v>0</v>
      </c>
      <c r="N10" s="22">
        <f t="shared" si="2"/>
        <v>0</v>
      </c>
    </row>
    <row r="11" spans="1:14" ht="22.5" x14ac:dyDescent="0.25">
      <c r="A11" s="8">
        <v>150</v>
      </c>
      <c r="B11" s="24">
        <v>1101131</v>
      </c>
      <c r="C11" s="13" t="s">
        <v>68</v>
      </c>
      <c r="D11" s="9" t="s">
        <v>69</v>
      </c>
      <c r="E11" s="13" t="s">
        <v>5</v>
      </c>
      <c r="F11" s="13" t="s">
        <v>17</v>
      </c>
      <c r="G11" s="13" t="s">
        <v>11</v>
      </c>
      <c r="H11" s="9" t="s">
        <v>9</v>
      </c>
      <c r="I11" s="12"/>
      <c r="J11" s="22">
        <v>677.13</v>
      </c>
      <c r="K11" s="22">
        <f t="shared" si="0"/>
        <v>0</v>
      </c>
      <c r="L11" s="23">
        <v>0.1</v>
      </c>
      <c r="M11" s="22">
        <f t="shared" si="1"/>
        <v>0</v>
      </c>
      <c r="N11" s="22">
        <f t="shared" si="2"/>
        <v>0</v>
      </c>
    </row>
    <row r="12" spans="1:14" ht="22.5" x14ac:dyDescent="0.25">
      <c r="A12" s="8">
        <v>151</v>
      </c>
      <c r="B12" s="25">
        <v>1101422</v>
      </c>
      <c r="C12" s="9" t="s">
        <v>70</v>
      </c>
      <c r="D12" s="9" t="s">
        <v>71</v>
      </c>
      <c r="E12" s="9" t="s">
        <v>18</v>
      </c>
      <c r="F12" s="9" t="s">
        <v>72</v>
      </c>
      <c r="G12" s="9" t="s">
        <v>73</v>
      </c>
      <c r="H12" s="9" t="s">
        <v>9</v>
      </c>
      <c r="I12" s="12"/>
      <c r="J12" s="22">
        <v>723.6</v>
      </c>
      <c r="K12" s="22">
        <f t="shared" si="0"/>
        <v>0</v>
      </c>
      <c r="L12" s="23">
        <v>0.1</v>
      </c>
      <c r="M12" s="22">
        <f t="shared" si="1"/>
        <v>0</v>
      </c>
      <c r="N12" s="22">
        <f t="shared" si="2"/>
        <v>0</v>
      </c>
    </row>
    <row r="13" spans="1:14" ht="22.5" x14ac:dyDescent="0.25">
      <c r="A13" s="8">
        <v>152</v>
      </c>
      <c r="B13" s="25">
        <v>1101423</v>
      </c>
      <c r="C13" s="9" t="s">
        <v>70</v>
      </c>
      <c r="D13" s="9" t="s">
        <v>74</v>
      </c>
      <c r="E13" s="9" t="s">
        <v>18</v>
      </c>
      <c r="F13" s="9" t="s">
        <v>75</v>
      </c>
      <c r="G13" s="9" t="s">
        <v>73</v>
      </c>
      <c r="H13" s="9" t="s">
        <v>9</v>
      </c>
      <c r="I13" s="12"/>
      <c r="J13" s="34">
        <v>1207.3</v>
      </c>
      <c r="K13" s="22">
        <f t="shared" si="0"/>
        <v>0</v>
      </c>
      <c r="L13" s="23">
        <v>0.1</v>
      </c>
      <c r="M13" s="22">
        <f t="shared" si="1"/>
        <v>0</v>
      </c>
      <c r="N13" s="22">
        <f t="shared" si="2"/>
        <v>0</v>
      </c>
    </row>
    <row r="14" spans="1:14" ht="22.5" x14ac:dyDescent="0.25">
      <c r="A14" s="8">
        <v>153</v>
      </c>
      <c r="B14" s="25">
        <v>1101425</v>
      </c>
      <c r="C14" s="9" t="s">
        <v>70</v>
      </c>
      <c r="D14" s="9" t="s">
        <v>76</v>
      </c>
      <c r="E14" s="9" t="s">
        <v>18</v>
      </c>
      <c r="F14" s="9" t="s">
        <v>77</v>
      </c>
      <c r="G14" s="9" t="s">
        <v>73</v>
      </c>
      <c r="H14" s="9" t="s">
        <v>9</v>
      </c>
      <c r="I14" s="12"/>
      <c r="J14" s="22">
        <v>2896.3999999999996</v>
      </c>
      <c r="K14" s="22">
        <f t="shared" si="0"/>
        <v>0</v>
      </c>
      <c r="L14" s="23">
        <v>0.1</v>
      </c>
      <c r="M14" s="22">
        <f t="shared" si="1"/>
        <v>0</v>
      </c>
      <c r="N14" s="22">
        <f t="shared" si="2"/>
        <v>0</v>
      </c>
    </row>
    <row r="15" spans="1:14" ht="22.5" x14ac:dyDescent="0.25">
      <c r="A15" s="8">
        <v>193</v>
      </c>
      <c r="B15" s="25">
        <v>1103046</v>
      </c>
      <c r="C15" s="9" t="s">
        <v>21</v>
      </c>
      <c r="D15" s="9" t="s">
        <v>78</v>
      </c>
      <c r="E15" s="9" t="s">
        <v>20</v>
      </c>
      <c r="F15" s="9" t="s">
        <v>22</v>
      </c>
      <c r="G15" s="9" t="s">
        <v>11</v>
      </c>
      <c r="H15" s="9" t="s">
        <v>9</v>
      </c>
      <c r="I15" s="12"/>
      <c r="J15" s="22">
        <v>223.08</v>
      </c>
      <c r="K15" s="22">
        <f t="shared" si="0"/>
        <v>0</v>
      </c>
      <c r="L15" s="23">
        <v>0.1</v>
      </c>
      <c r="M15" s="22">
        <f t="shared" si="1"/>
        <v>0</v>
      </c>
      <c r="N15" s="22">
        <f t="shared" si="2"/>
        <v>0</v>
      </c>
    </row>
    <row r="16" spans="1:14" ht="22.5" x14ac:dyDescent="0.25">
      <c r="A16" s="8">
        <v>253</v>
      </c>
      <c r="B16" s="25">
        <v>1107629</v>
      </c>
      <c r="C16" s="9" t="s">
        <v>24</v>
      </c>
      <c r="D16" s="9" t="s">
        <v>79</v>
      </c>
      <c r="E16" s="9" t="s">
        <v>6</v>
      </c>
      <c r="F16" s="9" t="s">
        <v>80</v>
      </c>
      <c r="G16" s="9" t="s">
        <v>81</v>
      </c>
      <c r="H16" s="9" t="s">
        <v>9</v>
      </c>
      <c r="I16" s="12"/>
      <c r="J16" s="22">
        <v>298.58999999999997</v>
      </c>
      <c r="K16" s="22">
        <f t="shared" si="0"/>
        <v>0</v>
      </c>
      <c r="L16" s="23">
        <v>0.1</v>
      </c>
      <c r="M16" s="22">
        <f t="shared" si="1"/>
        <v>0</v>
      </c>
      <c r="N16" s="22">
        <f t="shared" si="2"/>
        <v>0</v>
      </c>
    </row>
    <row r="17" spans="1:14" ht="33.75" x14ac:dyDescent="0.25">
      <c r="A17" s="8">
        <v>256</v>
      </c>
      <c r="B17" s="26">
        <v>1107301</v>
      </c>
      <c r="C17" s="11" t="s">
        <v>24</v>
      </c>
      <c r="D17" s="9" t="s">
        <v>82</v>
      </c>
      <c r="E17" s="11" t="s">
        <v>6</v>
      </c>
      <c r="F17" s="11" t="s">
        <v>25</v>
      </c>
      <c r="G17" s="11" t="s">
        <v>83</v>
      </c>
      <c r="H17" s="9" t="s">
        <v>9</v>
      </c>
      <c r="I17" s="12"/>
      <c r="J17" s="34">
        <v>281.60000000000002</v>
      </c>
      <c r="K17" s="22">
        <f t="shared" si="0"/>
        <v>0</v>
      </c>
      <c r="L17" s="23">
        <v>0.1</v>
      </c>
      <c r="M17" s="22">
        <f t="shared" si="1"/>
        <v>0</v>
      </c>
      <c r="N17" s="22">
        <f t="shared" si="2"/>
        <v>0</v>
      </c>
    </row>
    <row r="18" spans="1:14" ht="22.5" x14ac:dyDescent="0.25">
      <c r="A18" s="8">
        <v>280</v>
      </c>
      <c r="B18" s="27">
        <v>1402878</v>
      </c>
      <c r="C18" s="14" t="s">
        <v>84</v>
      </c>
      <c r="D18" s="9" t="s">
        <v>85</v>
      </c>
      <c r="E18" s="14" t="s">
        <v>6</v>
      </c>
      <c r="F18" s="14" t="s">
        <v>15</v>
      </c>
      <c r="G18" s="14" t="s">
        <v>11</v>
      </c>
      <c r="H18" s="9" t="s">
        <v>9</v>
      </c>
      <c r="I18" s="12"/>
      <c r="J18" s="22">
        <v>74.52</v>
      </c>
      <c r="K18" s="22">
        <f t="shared" si="0"/>
        <v>0</v>
      </c>
      <c r="L18" s="23">
        <v>0.1</v>
      </c>
      <c r="M18" s="22">
        <f t="shared" si="1"/>
        <v>0</v>
      </c>
      <c r="N18" s="22">
        <f t="shared" si="2"/>
        <v>0</v>
      </c>
    </row>
    <row r="19" spans="1:14" ht="22.5" x14ac:dyDescent="0.25">
      <c r="A19" s="8">
        <v>282</v>
      </c>
      <c r="B19" s="25">
        <v>1402821</v>
      </c>
      <c r="C19" s="9" t="s">
        <v>86</v>
      </c>
      <c r="D19" s="9" t="s">
        <v>87</v>
      </c>
      <c r="E19" s="9" t="s">
        <v>20</v>
      </c>
      <c r="F19" s="9" t="s">
        <v>88</v>
      </c>
      <c r="G19" s="9" t="s">
        <v>89</v>
      </c>
      <c r="H19" s="9" t="s">
        <v>9</v>
      </c>
      <c r="I19" s="12"/>
      <c r="J19" s="34">
        <v>204.9</v>
      </c>
      <c r="K19" s="22">
        <f t="shared" si="0"/>
        <v>0</v>
      </c>
      <c r="L19" s="23">
        <v>0.1</v>
      </c>
      <c r="M19" s="22">
        <f t="shared" si="1"/>
        <v>0</v>
      </c>
      <c r="N19" s="22">
        <f t="shared" si="2"/>
        <v>0</v>
      </c>
    </row>
    <row r="20" spans="1:14" ht="22.5" x14ac:dyDescent="0.25">
      <c r="A20" s="8">
        <v>284</v>
      </c>
      <c r="B20" s="25">
        <v>1402843</v>
      </c>
      <c r="C20" s="15" t="s">
        <v>90</v>
      </c>
      <c r="D20" s="9" t="s">
        <v>91</v>
      </c>
      <c r="E20" s="15" t="s">
        <v>5</v>
      </c>
      <c r="F20" s="15" t="s">
        <v>27</v>
      </c>
      <c r="G20" s="15" t="s">
        <v>28</v>
      </c>
      <c r="H20" s="9" t="s">
        <v>9</v>
      </c>
      <c r="I20" s="12"/>
      <c r="J20" s="22">
        <v>124.14</v>
      </c>
      <c r="K20" s="22">
        <f t="shared" si="0"/>
        <v>0</v>
      </c>
      <c r="L20" s="23">
        <v>0.1</v>
      </c>
      <c r="M20" s="22">
        <f t="shared" si="1"/>
        <v>0</v>
      </c>
      <c r="N20" s="22">
        <f t="shared" si="2"/>
        <v>0</v>
      </c>
    </row>
    <row r="21" spans="1:14" ht="22.5" x14ac:dyDescent="0.25">
      <c r="A21" s="8">
        <v>285</v>
      </c>
      <c r="B21" s="25">
        <v>1402844</v>
      </c>
      <c r="C21" s="15" t="s">
        <v>90</v>
      </c>
      <c r="D21" s="9" t="s">
        <v>92</v>
      </c>
      <c r="E21" s="15" t="s">
        <v>5</v>
      </c>
      <c r="F21" s="15" t="s">
        <v>29</v>
      </c>
      <c r="G21" s="15" t="s">
        <v>28</v>
      </c>
      <c r="H21" s="9" t="s">
        <v>9</v>
      </c>
      <c r="I21" s="12"/>
      <c r="J21" s="22">
        <v>198.37</v>
      </c>
      <c r="K21" s="22">
        <f t="shared" si="0"/>
        <v>0</v>
      </c>
      <c r="L21" s="23">
        <v>0.1</v>
      </c>
      <c r="M21" s="22">
        <f t="shared" si="1"/>
        <v>0</v>
      </c>
      <c r="N21" s="22">
        <f t="shared" si="2"/>
        <v>0</v>
      </c>
    </row>
    <row r="22" spans="1:14" ht="33.75" x14ac:dyDescent="0.25">
      <c r="A22" s="8">
        <v>292</v>
      </c>
      <c r="B22" s="24">
        <v>1402250</v>
      </c>
      <c r="C22" s="13" t="s">
        <v>30</v>
      </c>
      <c r="D22" s="9" t="s">
        <v>93</v>
      </c>
      <c r="E22" s="13" t="s">
        <v>94</v>
      </c>
      <c r="F22" s="13" t="s">
        <v>31</v>
      </c>
      <c r="G22" s="13" t="s">
        <v>11</v>
      </c>
      <c r="H22" s="9" t="s">
        <v>9</v>
      </c>
      <c r="I22" s="12"/>
      <c r="J22" s="22">
        <v>201.13</v>
      </c>
      <c r="K22" s="22">
        <f t="shared" si="0"/>
        <v>0</v>
      </c>
      <c r="L22" s="23">
        <v>0.1</v>
      </c>
      <c r="M22" s="22">
        <f t="shared" si="1"/>
        <v>0</v>
      </c>
      <c r="N22" s="22">
        <f t="shared" si="2"/>
        <v>0</v>
      </c>
    </row>
    <row r="23" spans="1:14" ht="22.5" x14ac:dyDescent="0.25">
      <c r="A23" s="8">
        <v>300</v>
      </c>
      <c r="B23" s="24">
        <v>1103578</v>
      </c>
      <c r="C23" s="13" t="s">
        <v>32</v>
      </c>
      <c r="D23" s="9" t="s">
        <v>95</v>
      </c>
      <c r="E23" s="13" t="s">
        <v>6</v>
      </c>
      <c r="F23" s="13" t="s">
        <v>10</v>
      </c>
      <c r="G23" s="13" t="s">
        <v>96</v>
      </c>
      <c r="H23" s="9" t="s">
        <v>9</v>
      </c>
      <c r="I23" s="12"/>
      <c r="J23" s="22">
        <v>146.09</v>
      </c>
      <c r="K23" s="22">
        <f t="shared" si="0"/>
        <v>0</v>
      </c>
      <c r="L23" s="23">
        <v>0.1</v>
      </c>
      <c r="M23" s="22">
        <f t="shared" si="1"/>
        <v>0</v>
      </c>
      <c r="N23" s="22">
        <f t="shared" si="2"/>
        <v>0</v>
      </c>
    </row>
    <row r="24" spans="1:14" ht="45" x14ac:dyDescent="0.25">
      <c r="A24" s="8">
        <v>302</v>
      </c>
      <c r="B24" s="24">
        <v>1103178</v>
      </c>
      <c r="C24" s="13" t="s">
        <v>32</v>
      </c>
      <c r="D24" s="9" t="s">
        <v>97</v>
      </c>
      <c r="E24" s="13" t="s">
        <v>6</v>
      </c>
      <c r="F24" s="13" t="s">
        <v>10</v>
      </c>
      <c r="G24" s="13" t="s">
        <v>8</v>
      </c>
      <c r="H24" s="9" t="s">
        <v>9</v>
      </c>
      <c r="I24" s="12"/>
      <c r="J24" s="22">
        <v>146.03</v>
      </c>
      <c r="K24" s="22">
        <f t="shared" si="0"/>
        <v>0</v>
      </c>
      <c r="L24" s="23">
        <v>0.1</v>
      </c>
      <c r="M24" s="22">
        <f t="shared" si="1"/>
        <v>0</v>
      </c>
      <c r="N24" s="22">
        <f t="shared" si="2"/>
        <v>0</v>
      </c>
    </row>
    <row r="25" spans="1:14" ht="45" x14ac:dyDescent="0.25">
      <c r="A25" s="8">
        <v>303</v>
      </c>
      <c r="B25" s="24">
        <v>1103176</v>
      </c>
      <c r="C25" s="13" t="s">
        <v>32</v>
      </c>
      <c r="D25" s="9" t="s">
        <v>98</v>
      </c>
      <c r="E25" s="13" t="s">
        <v>6</v>
      </c>
      <c r="F25" s="13" t="s">
        <v>26</v>
      </c>
      <c r="G25" s="13" t="s">
        <v>8</v>
      </c>
      <c r="H25" s="9" t="s">
        <v>9</v>
      </c>
      <c r="I25" s="12"/>
      <c r="J25" s="22">
        <v>288.12</v>
      </c>
      <c r="K25" s="22">
        <f t="shared" si="0"/>
        <v>0</v>
      </c>
      <c r="L25" s="23">
        <v>0.1</v>
      </c>
      <c r="M25" s="22">
        <f t="shared" si="1"/>
        <v>0</v>
      </c>
      <c r="N25" s="22">
        <f t="shared" si="2"/>
        <v>0</v>
      </c>
    </row>
    <row r="26" spans="1:14" ht="22.5" x14ac:dyDescent="0.25">
      <c r="A26" s="8">
        <v>342</v>
      </c>
      <c r="B26" s="24">
        <v>1103724</v>
      </c>
      <c r="C26" s="13" t="s">
        <v>99</v>
      </c>
      <c r="D26" s="9" t="s">
        <v>100</v>
      </c>
      <c r="E26" s="13" t="s">
        <v>6</v>
      </c>
      <c r="F26" s="13" t="s">
        <v>27</v>
      </c>
      <c r="G26" s="13" t="s">
        <v>101</v>
      </c>
      <c r="H26" s="9" t="s">
        <v>9</v>
      </c>
      <c r="I26" s="12"/>
      <c r="J26" s="34">
        <v>270</v>
      </c>
      <c r="K26" s="22">
        <f t="shared" si="0"/>
        <v>0</v>
      </c>
      <c r="L26" s="23">
        <v>0.1</v>
      </c>
      <c r="M26" s="22">
        <f t="shared" si="1"/>
        <v>0</v>
      </c>
      <c r="N26" s="22">
        <f t="shared" si="2"/>
        <v>0</v>
      </c>
    </row>
    <row r="27" spans="1:14" ht="33.75" x14ac:dyDescent="0.25">
      <c r="A27" s="8">
        <v>353</v>
      </c>
      <c r="B27" s="24">
        <v>1103026</v>
      </c>
      <c r="C27" s="16" t="s">
        <v>99</v>
      </c>
      <c r="D27" s="9" t="s">
        <v>102</v>
      </c>
      <c r="E27" s="16" t="s">
        <v>6</v>
      </c>
      <c r="F27" s="16" t="s">
        <v>103</v>
      </c>
      <c r="G27" s="16" t="s">
        <v>104</v>
      </c>
      <c r="H27" s="9" t="s">
        <v>9</v>
      </c>
      <c r="I27" s="12"/>
      <c r="J27" s="34">
        <v>108.1</v>
      </c>
      <c r="K27" s="22">
        <f t="shared" si="0"/>
        <v>0</v>
      </c>
      <c r="L27" s="23">
        <v>0.1</v>
      </c>
      <c r="M27" s="22">
        <f t="shared" si="1"/>
        <v>0</v>
      </c>
      <c r="N27" s="22">
        <f t="shared" si="2"/>
        <v>0</v>
      </c>
    </row>
    <row r="28" spans="1:14" ht="33.75" x14ac:dyDescent="0.25">
      <c r="A28" s="8">
        <v>354</v>
      </c>
      <c r="B28" s="24">
        <v>1103025</v>
      </c>
      <c r="C28" s="16" t="s">
        <v>99</v>
      </c>
      <c r="D28" s="9" t="s">
        <v>105</v>
      </c>
      <c r="E28" s="16" t="s">
        <v>6</v>
      </c>
      <c r="F28" s="16" t="s">
        <v>106</v>
      </c>
      <c r="G28" s="16" t="s">
        <v>104</v>
      </c>
      <c r="H28" s="9" t="s">
        <v>9</v>
      </c>
      <c r="I28" s="12"/>
      <c r="J28" s="34">
        <v>188.3</v>
      </c>
      <c r="K28" s="22">
        <f t="shared" si="0"/>
        <v>0</v>
      </c>
      <c r="L28" s="23">
        <v>0.1</v>
      </c>
      <c r="M28" s="22">
        <f t="shared" si="1"/>
        <v>0</v>
      </c>
      <c r="N28" s="22">
        <f t="shared" si="2"/>
        <v>0</v>
      </c>
    </row>
    <row r="29" spans="1:14" ht="45" x14ac:dyDescent="0.25">
      <c r="A29" s="8">
        <v>356</v>
      </c>
      <c r="B29" s="25">
        <v>1103732</v>
      </c>
      <c r="C29" s="9" t="s">
        <v>107</v>
      </c>
      <c r="D29" s="9" t="s">
        <v>108</v>
      </c>
      <c r="E29" s="9" t="s">
        <v>5</v>
      </c>
      <c r="F29" s="9" t="s">
        <v>19</v>
      </c>
      <c r="G29" s="9" t="s">
        <v>109</v>
      </c>
      <c r="H29" s="9" t="s">
        <v>9</v>
      </c>
      <c r="I29" s="12"/>
      <c r="J29" s="22">
        <v>232.53</v>
      </c>
      <c r="K29" s="22">
        <f t="shared" si="0"/>
        <v>0</v>
      </c>
      <c r="L29" s="23">
        <v>0.1</v>
      </c>
      <c r="M29" s="22">
        <f t="shared" si="1"/>
        <v>0</v>
      </c>
      <c r="N29" s="22">
        <f t="shared" si="2"/>
        <v>0</v>
      </c>
    </row>
    <row r="30" spans="1:14" ht="33.75" x14ac:dyDescent="0.25">
      <c r="A30" s="8">
        <v>366</v>
      </c>
      <c r="B30" s="24">
        <v>1401499</v>
      </c>
      <c r="C30" s="13" t="s">
        <v>110</v>
      </c>
      <c r="D30" s="9" t="s">
        <v>111</v>
      </c>
      <c r="E30" s="13" t="s">
        <v>6</v>
      </c>
      <c r="F30" s="13" t="s">
        <v>112</v>
      </c>
      <c r="G30" s="13" t="s">
        <v>11</v>
      </c>
      <c r="H30" s="9" t="s">
        <v>9</v>
      </c>
      <c r="I30" s="12"/>
      <c r="J30" s="22">
        <v>218.46</v>
      </c>
      <c r="K30" s="22">
        <f t="shared" si="0"/>
        <v>0</v>
      </c>
      <c r="L30" s="23">
        <v>0.1</v>
      </c>
      <c r="M30" s="22">
        <f t="shared" si="1"/>
        <v>0</v>
      </c>
      <c r="N30" s="22">
        <f t="shared" si="2"/>
        <v>0</v>
      </c>
    </row>
    <row r="31" spans="1:14" ht="33.75" x14ac:dyDescent="0.25">
      <c r="A31" s="8">
        <v>367</v>
      </c>
      <c r="B31" s="24">
        <v>1401082</v>
      </c>
      <c r="C31" s="13" t="s">
        <v>110</v>
      </c>
      <c r="D31" s="9" t="s">
        <v>113</v>
      </c>
      <c r="E31" s="13" t="s">
        <v>6</v>
      </c>
      <c r="F31" s="13" t="s">
        <v>33</v>
      </c>
      <c r="G31" s="13" t="s">
        <v>8</v>
      </c>
      <c r="H31" s="9" t="s">
        <v>9</v>
      </c>
      <c r="I31" s="12"/>
      <c r="J31" s="22">
        <v>364.47</v>
      </c>
      <c r="K31" s="22">
        <f t="shared" si="0"/>
        <v>0</v>
      </c>
      <c r="L31" s="23">
        <v>0.1</v>
      </c>
      <c r="M31" s="22">
        <f t="shared" si="1"/>
        <v>0</v>
      </c>
      <c r="N31" s="22">
        <f t="shared" si="2"/>
        <v>0</v>
      </c>
    </row>
    <row r="32" spans="1:14" ht="33.75" x14ac:dyDescent="0.25">
      <c r="A32" s="8">
        <v>368</v>
      </c>
      <c r="B32" s="24">
        <v>1401083</v>
      </c>
      <c r="C32" s="13" t="s">
        <v>110</v>
      </c>
      <c r="D32" s="9" t="s">
        <v>114</v>
      </c>
      <c r="E32" s="13" t="s">
        <v>6</v>
      </c>
      <c r="F32" s="13" t="s">
        <v>115</v>
      </c>
      <c r="G32" s="13" t="s">
        <v>8</v>
      </c>
      <c r="H32" s="9" t="s">
        <v>9</v>
      </c>
      <c r="I32" s="12"/>
      <c r="J32" s="22">
        <v>324.82</v>
      </c>
      <c r="K32" s="22">
        <f t="shared" si="0"/>
        <v>0</v>
      </c>
      <c r="L32" s="23">
        <v>0.1</v>
      </c>
      <c r="M32" s="22">
        <f t="shared" si="1"/>
        <v>0</v>
      </c>
      <c r="N32" s="22">
        <f t="shared" si="2"/>
        <v>0</v>
      </c>
    </row>
    <row r="33" spans="1:14" ht="22.5" x14ac:dyDescent="0.25">
      <c r="A33" s="8">
        <v>389</v>
      </c>
      <c r="B33" s="24">
        <v>1401013</v>
      </c>
      <c r="C33" s="13" t="s">
        <v>116</v>
      </c>
      <c r="D33" s="9" t="s">
        <v>117</v>
      </c>
      <c r="E33" s="13" t="s">
        <v>6</v>
      </c>
      <c r="F33" s="13" t="s">
        <v>118</v>
      </c>
      <c r="G33" s="13" t="s">
        <v>101</v>
      </c>
      <c r="H33" s="9" t="s">
        <v>9</v>
      </c>
      <c r="I33" s="12"/>
      <c r="J33" s="34">
        <v>159.19999999999999</v>
      </c>
      <c r="K33" s="22">
        <f t="shared" si="0"/>
        <v>0</v>
      </c>
      <c r="L33" s="23">
        <v>0.1</v>
      </c>
      <c r="M33" s="22">
        <f t="shared" si="1"/>
        <v>0</v>
      </c>
      <c r="N33" s="22">
        <f t="shared" si="2"/>
        <v>0</v>
      </c>
    </row>
    <row r="34" spans="1:14" ht="45" x14ac:dyDescent="0.25">
      <c r="A34" s="8">
        <v>396</v>
      </c>
      <c r="B34" s="24">
        <v>1103028</v>
      </c>
      <c r="C34" s="16" t="s">
        <v>116</v>
      </c>
      <c r="D34" s="9" t="s">
        <v>119</v>
      </c>
      <c r="E34" s="16" t="s">
        <v>6</v>
      </c>
      <c r="F34" s="16" t="s">
        <v>120</v>
      </c>
      <c r="G34" s="16" t="s">
        <v>121</v>
      </c>
      <c r="H34" s="9" t="s">
        <v>9</v>
      </c>
      <c r="I34" s="12"/>
      <c r="J34" s="34">
        <v>131</v>
      </c>
      <c r="K34" s="22">
        <f t="shared" si="0"/>
        <v>0</v>
      </c>
      <c r="L34" s="23">
        <v>0.1</v>
      </c>
      <c r="M34" s="22">
        <f t="shared" si="1"/>
        <v>0</v>
      </c>
      <c r="N34" s="22">
        <f t="shared" si="2"/>
        <v>0</v>
      </c>
    </row>
    <row r="35" spans="1:14" ht="45" x14ac:dyDescent="0.25">
      <c r="A35" s="8">
        <v>397</v>
      </c>
      <c r="B35" s="24">
        <v>1103027</v>
      </c>
      <c r="C35" s="16" t="s">
        <v>116</v>
      </c>
      <c r="D35" s="9" t="s">
        <v>122</v>
      </c>
      <c r="E35" s="16" t="s">
        <v>6</v>
      </c>
      <c r="F35" s="16" t="s">
        <v>123</v>
      </c>
      <c r="G35" s="16" t="s">
        <v>121</v>
      </c>
      <c r="H35" s="9" t="s">
        <v>9</v>
      </c>
      <c r="I35" s="12"/>
      <c r="J35" s="34">
        <v>159.19999999999999</v>
      </c>
      <c r="K35" s="22">
        <f t="shared" si="0"/>
        <v>0</v>
      </c>
      <c r="L35" s="23">
        <v>0.1</v>
      </c>
      <c r="M35" s="22">
        <f t="shared" si="1"/>
        <v>0</v>
      </c>
      <c r="N35" s="22">
        <f t="shared" si="2"/>
        <v>0</v>
      </c>
    </row>
    <row r="36" spans="1:14" ht="22.5" x14ac:dyDescent="0.25">
      <c r="A36" s="8">
        <v>439</v>
      </c>
      <c r="B36" s="25">
        <v>1103351</v>
      </c>
      <c r="C36" s="9" t="s">
        <v>34</v>
      </c>
      <c r="D36" s="9" t="s">
        <v>124</v>
      </c>
      <c r="E36" s="9" t="s">
        <v>5</v>
      </c>
      <c r="F36" s="9" t="s">
        <v>23</v>
      </c>
      <c r="G36" s="9" t="s">
        <v>11</v>
      </c>
      <c r="H36" s="9" t="s">
        <v>9</v>
      </c>
      <c r="I36" s="12"/>
      <c r="J36" s="34">
        <v>171.69</v>
      </c>
      <c r="K36" s="22">
        <f t="shared" si="0"/>
        <v>0</v>
      </c>
      <c r="L36" s="23">
        <v>0.1</v>
      </c>
      <c r="M36" s="22">
        <f t="shared" si="1"/>
        <v>0</v>
      </c>
      <c r="N36" s="22">
        <f t="shared" si="2"/>
        <v>0</v>
      </c>
    </row>
    <row r="37" spans="1:14" ht="22.5" x14ac:dyDescent="0.25">
      <c r="A37" s="8">
        <v>467</v>
      </c>
      <c r="B37" s="25">
        <v>1103932</v>
      </c>
      <c r="C37" s="9" t="s">
        <v>35</v>
      </c>
      <c r="D37" s="9" t="s">
        <v>125</v>
      </c>
      <c r="E37" s="9" t="s">
        <v>6</v>
      </c>
      <c r="F37" s="9" t="s">
        <v>126</v>
      </c>
      <c r="G37" s="11" t="s">
        <v>67</v>
      </c>
      <c r="H37" s="9" t="s">
        <v>9</v>
      </c>
      <c r="I37" s="12"/>
      <c r="J37" s="34">
        <v>236.4</v>
      </c>
      <c r="K37" s="22">
        <f t="shared" si="0"/>
        <v>0</v>
      </c>
      <c r="L37" s="23">
        <v>0.1</v>
      </c>
      <c r="M37" s="22">
        <f t="shared" si="1"/>
        <v>0</v>
      </c>
      <c r="N37" s="22">
        <f t="shared" si="2"/>
        <v>0</v>
      </c>
    </row>
    <row r="38" spans="1:14" ht="22.5" x14ac:dyDescent="0.25">
      <c r="A38" s="8">
        <v>468</v>
      </c>
      <c r="B38" s="25">
        <v>1103933</v>
      </c>
      <c r="C38" s="9" t="s">
        <v>35</v>
      </c>
      <c r="D38" s="9" t="s">
        <v>127</v>
      </c>
      <c r="E38" s="9" t="s">
        <v>6</v>
      </c>
      <c r="F38" s="9" t="s">
        <v>128</v>
      </c>
      <c r="G38" s="11" t="s">
        <v>67</v>
      </c>
      <c r="H38" s="9" t="s">
        <v>9</v>
      </c>
      <c r="I38" s="12"/>
      <c r="J38" s="34">
        <v>395.1</v>
      </c>
      <c r="K38" s="22">
        <f t="shared" si="0"/>
        <v>0</v>
      </c>
      <c r="L38" s="23">
        <v>0.1</v>
      </c>
      <c r="M38" s="22">
        <f t="shared" si="1"/>
        <v>0</v>
      </c>
      <c r="N38" s="22">
        <f t="shared" si="2"/>
        <v>0</v>
      </c>
    </row>
    <row r="39" spans="1:14" ht="33.75" x14ac:dyDescent="0.25">
      <c r="A39" s="8">
        <v>497</v>
      </c>
      <c r="B39" s="25">
        <v>1401064</v>
      </c>
      <c r="C39" s="9" t="s">
        <v>36</v>
      </c>
      <c r="D39" s="9" t="s">
        <v>129</v>
      </c>
      <c r="E39" s="9" t="s">
        <v>6</v>
      </c>
      <c r="F39" s="9" t="s">
        <v>130</v>
      </c>
      <c r="G39" s="9" t="s">
        <v>67</v>
      </c>
      <c r="H39" s="9" t="s">
        <v>9</v>
      </c>
      <c r="I39" s="12"/>
      <c r="J39" s="34">
        <v>454.4</v>
      </c>
      <c r="K39" s="22">
        <f t="shared" si="0"/>
        <v>0</v>
      </c>
      <c r="L39" s="23">
        <v>0.1</v>
      </c>
      <c r="M39" s="22">
        <f t="shared" si="1"/>
        <v>0</v>
      </c>
      <c r="N39" s="22">
        <f t="shared" si="2"/>
        <v>0</v>
      </c>
    </row>
    <row r="40" spans="1:14" ht="22.5" x14ac:dyDescent="0.25">
      <c r="A40" s="8">
        <v>632</v>
      </c>
      <c r="B40" s="25">
        <v>1134228</v>
      </c>
      <c r="C40" s="9" t="s">
        <v>131</v>
      </c>
      <c r="D40" s="9" t="s">
        <v>132</v>
      </c>
      <c r="E40" s="9" t="s">
        <v>5</v>
      </c>
      <c r="F40" s="9" t="s">
        <v>15</v>
      </c>
      <c r="G40" s="9" t="s">
        <v>133</v>
      </c>
      <c r="H40" s="9" t="s">
        <v>9</v>
      </c>
      <c r="I40" s="12"/>
      <c r="J40" s="22">
        <v>310.41000000000003</v>
      </c>
      <c r="K40" s="22">
        <f t="shared" si="0"/>
        <v>0</v>
      </c>
      <c r="L40" s="23">
        <v>0.1</v>
      </c>
      <c r="M40" s="22">
        <f t="shared" si="1"/>
        <v>0</v>
      </c>
      <c r="N40" s="22">
        <f t="shared" si="2"/>
        <v>0</v>
      </c>
    </row>
    <row r="41" spans="1:14" ht="33.75" x14ac:dyDescent="0.25">
      <c r="A41" s="8">
        <v>657</v>
      </c>
      <c r="B41" s="24">
        <v>44100</v>
      </c>
      <c r="C41" s="16" t="s">
        <v>134</v>
      </c>
      <c r="D41" s="9" t="s">
        <v>135</v>
      </c>
      <c r="E41" s="16" t="s">
        <v>136</v>
      </c>
      <c r="F41" s="16" t="s">
        <v>137</v>
      </c>
      <c r="G41" s="16" t="s">
        <v>138</v>
      </c>
      <c r="H41" s="9" t="s">
        <v>9</v>
      </c>
      <c r="I41" s="12"/>
      <c r="J41" s="34">
        <v>13505.1</v>
      </c>
      <c r="K41" s="22">
        <f t="shared" si="0"/>
        <v>0</v>
      </c>
      <c r="L41" s="23">
        <v>0.1</v>
      </c>
      <c r="M41" s="22">
        <f t="shared" si="1"/>
        <v>0</v>
      </c>
      <c r="N41" s="22">
        <f t="shared" si="2"/>
        <v>0</v>
      </c>
    </row>
    <row r="42" spans="1:14" ht="22.5" x14ac:dyDescent="0.25">
      <c r="A42" s="8">
        <v>658</v>
      </c>
      <c r="B42" s="24">
        <v>44101</v>
      </c>
      <c r="C42" s="16" t="s">
        <v>134</v>
      </c>
      <c r="D42" s="9" t="s">
        <v>139</v>
      </c>
      <c r="E42" s="16" t="s">
        <v>136</v>
      </c>
      <c r="F42" s="16" t="s">
        <v>140</v>
      </c>
      <c r="G42" s="16" t="s">
        <v>138</v>
      </c>
      <c r="H42" s="9" t="s">
        <v>9</v>
      </c>
      <c r="I42" s="12"/>
      <c r="J42" s="34">
        <v>27010.3</v>
      </c>
      <c r="K42" s="22">
        <f t="shared" si="0"/>
        <v>0</v>
      </c>
      <c r="L42" s="23">
        <v>0.1</v>
      </c>
      <c r="M42" s="22">
        <f t="shared" si="1"/>
        <v>0</v>
      </c>
      <c r="N42" s="22">
        <f t="shared" si="2"/>
        <v>0</v>
      </c>
    </row>
    <row r="43" spans="1:14" ht="22.5" x14ac:dyDescent="0.25">
      <c r="A43" s="8">
        <v>659</v>
      </c>
      <c r="B43" s="24">
        <v>44102</v>
      </c>
      <c r="C43" s="16" t="s">
        <v>134</v>
      </c>
      <c r="D43" s="9" t="s">
        <v>141</v>
      </c>
      <c r="E43" s="16" t="s">
        <v>136</v>
      </c>
      <c r="F43" s="16" t="s">
        <v>142</v>
      </c>
      <c r="G43" s="16" t="s">
        <v>138</v>
      </c>
      <c r="H43" s="9" t="s">
        <v>9</v>
      </c>
      <c r="I43" s="12"/>
      <c r="J43" s="22">
        <v>42040.899999999994</v>
      </c>
      <c r="K43" s="22">
        <f t="shared" si="0"/>
        <v>0</v>
      </c>
      <c r="L43" s="23">
        <v>0.1</v>
      </c>
      <c r="M43" s="22">
        <f t="shared" si="1"/>
        <v>0</v>
      </c>
      <c r="N43" s="22">
        <f t="shared" si="2"/>
        <v>0</v>
      </c>
    </row>
    <row r="44" spans="1:14" ht="22.5" x14ac:dyDescent="0.25">
      <c r="A44" s="8">
        <v>665</v>
      </c>
      <c r="B44" s="28">
        <v>1047144</v>
      </c>
      <c r="C44" s="8" t="s">
        <v>143</v>
      </c>
      <c r="D44" s="9" t="s">
        <v>144</v>
      </c>
      <c r="E44" s="8" t="s">
        <v>6</v>
      </c>
      <c r="F44" s="8" t="s">
        <v>46</v>
      </c>
      <c r="G44" s="9" t="s">
        <v>145</v>
      </c>
      <c r="H44" s="9" t="s">
        <v>9</v>
      </c>
      <c r="I44" s="12"/>
      <c r="J44" s="22">
        <v>1239.9000000000001</v>
      </c>
      <c r="K44" s="22">
        <f t="shared" si="0"/>
        <v>0</v>
      </c>
      <c r="L44" s="23">
        <v>0.1</v>
      </c>
      <c r="M44" s="22">
        <f t="shared" si="1"/>
        <v>0</v>
      </c>
      <c r="N44" s="22">
        <f t="shared" si="2"/>
        <v>0</v>
      </c>
    </row>
    <row r="45" spans="1:14" ht="22.5" x14ac:dyDescent="0.25">
      <c r="A45" s="8">
        <v>666</v>
      </c>
      <c r="B45" s="28">
        <v>1047145</v>
      </c>
      <c r="C45" s="8" t="s">
        <v>143</v>
      </c>
      <c r="D45" s="9" t="s">
        <v>146</v>
      </c>
      <c r="E45" s="8" t="s">
        <v>6</v>
      </c>
      <c r="F45" s="8" t="s">
        <v>147</v>
      </c>
      <c r="G45" s="9" t="s">
        <v>145</v>
      </c>
      <c r="H45" s="9" t="s">
        <v>9</v>
      </c>
      <c r="I45" s="12"/>
      <c r="J45" s="22">
        <v>1929.8</v>
      </c>
      <c r="K45" s="22">
        <f t="shared" si="0"/>
        <v>0</v>
      </c>
      <c r="L45" s="23">
        <v>0.1</v>
      </c>
      <c r="M45" s="22">
        <f t="shared" si="1"/>
        <v>0</v>
      </c>
      <c r="N45" s="22">
        <f t="shared" si="2"/>
        <v>0</v>
      </c>
    </row>
    <row r="46" spans="1:14" ht="33.75" x14ac:dyDescent="0.25">
      <c r="A46" s="8">
        <v>704</v>
      </c>
      <c r="B46" s="25">
        <v>1021601</v>
      </c>
      <c r="C46" s="29" t="s">
        <v>38</v>
      </c>
      <c r="D46" s="9" t="s">
        <v>148</v>
      </c>
      <c r="E46" s="9" t="s">
        <v>39</v>
      </c>
      <c r="F46" s="9" t="s">
        <v>149</v>
      </c>
      <c r="G46" s="9" t="s">
        <v>11</v>
      </c>
      <c r="H46" s="9" t="s">
        <v>9</v>
      </c>
      <c r="I46" s="12"/>
      <c r="J46" s="22">
        <v>685.7</v>
      </c>
      <c r="K46" s="22">
        <f t="shared" si="0"/>
        <v>0</v>
      </c>
      <c r="L46" s="23">
        <v>0.1</v>
      </c>
      <c r="M46" s="22">
        <f t="shared" si="1"/>
        <v>0</v>
      </c>
      <c r="N46" s="22">
        <f t="shared" si="2"/>
        <v>0</v>
      </c>
    </row>
    <row r="47" spans="1:14" ht="22.5" x14ac:dyDescent="0.25">
      <c r="A47" s="8">
        <v>717</v>
      </c>
      <c r="B47" s="24">
        <v>1321711</v>
      </c>
      <c r="C47" s="13" t="s">
        <v>40</v>
      </c>
      <c r="D47" s="9" t="s">
        <v>150</v>
      </c>
      <c r="E47" s="13" t="s">
        <v>16</v>
      </c>
      <c r="F47" s="13" t="s">
        <v>37</v>
      </c>
      <c r="G47" s="13" t="s">
        <v>151</v>
      </c>
      <c r="H47" s="9" t="s">
        <v>9</v>
      </c>
      <c r="I47" s="12"/>
      <c r="J47" s="22">
        <v>215.11</v>
      </c>
      <c r="K47" s="22">
        <f t="shared" si="0"/>
        <v>0</v>
      </c>
      <c r="L47" s="23">
        <v>0.1</v>
      </c>
      <c r="M47" s="22">
        <f t="shared" si="1"/>
        <v>0</v>
      </c>
      <c r="N47" s="22">
        <f t="shared" si="2"/>
        <v>0</v>
      </c>
    </row>
    <row r="48" spans="1:14" ht="22.5" x14ac:dyDescent="0.25">
      <c r="A48" s="8">
        <v>744</v>
      </c>
      <c r="B48" s="24">
        <v>1325153</v>
      </c>
      <c r="C48" s="13" t="s">
        <v>152</v>
      </c>
      <c r="D48" s="9" t="s">
        <v>153</v>
      </c>
      <c r="E48" s="13" t="s">
        <v>6</v>
      </c>
      <c r="F48" s="13" t="s">
        <v>154</v>
      </c>
      <c r="G48" s="13" t="s">
        <v>11</v>
      </c>
      <c r="H48" s="9" t="s">
        <v>9</v>
      </c>
      <c r="I48" s="12"/>
      <c r="J48" s="22">
        <v>389.76</v>
      </c>
      <c r="K48" s="22">
        <f t="shared" si="0"/>
        <v>0</v>
      </c>
      <c r="L48" s="23">
        <v>0.1</v>
      </c>
      <c r="M48" s="22">
        <f t="shared" si="1"/>
        <v>0</v>
      </c>
      <c r="N48" s="22">
        <f t="shared" si="2"/>
        <v>0</v>
      </c>
    </row>
    <row r="49" spans="1:14" ht="22.5" x14ac:dyDescent="0.25">
      <c r="A49" s="8">
        <v>766</v>
      </c>
      <c r="B49" s="24">
        <v>1329411</v>
      </c>
      <c r="C49" s="13" t="s">
        <v>42</v>
      </c>
      <c r="D49" s="9" t="s">
        <v>155</v>
      </c>
      <c r="E49" s="13" t="s">
        <v>5</v>
      </c>
      <c r="F49" s="13" t="s">
        <v>41</v>
      </c>
      <c r="G49" s="13" t="s">
        <v>11</v>
      </c>
      <c r="H49" s="9" t="s">
        <v>9</v>
      </c>
      <c r="I49" s="12"/>
      <c r="J49" s="22">
        <v>299.48</v>
      </c>
      <c r="K49" s="22">
        <f t="shared" si="0"/>
        <v>0</v>
      </c>
      <c r="L49" s="23">
        <v>0.1</v>
      </c>
      <c r="M49" s="22">
        <f t="shared" si="1"/>
        <v>0</v>
      </c>
      <c r="N49" s="22">
        <f t="shared" si="2"/>
        <v>0</v>
      </c>
    </row>
    <row r="50" spans="1:14" ht="22.5" x14ac:dyDescent="0.25">
      <c r="A50" s="8">
        <v>840</v>
      </c>
      <c r="B50" s="30">
        <v>1039010</v>
      </c>
      <c r="C50" s="17" t="s">
        <v>156</v>
      </c>
      <c r="D50" s="9" t="s">
        <v>157</v>
      </c>
      <c r="E50" s="17" t="s">
        <v>5</v>
      </c>
      <c r="F50" s="17" t="s">
        <v>10</v>
      </c>
      <c r="G50" s="17" t="s">
        <v>158</v>
      </c>
      <c r="H50" s="9" t="s">
        <v>9</v>
      </c>
      <c r="I50" s="12"/>
      <c r="J50" s="22">
        <v>278.27</v>
      </c>
      <c r="K50" s="22">
        <f t="shared" si="0"/>
        <v>0</v>
      </c>
      <c r="L50" s="23">
        <v>0.1</v>
      </c>
      <c r="M50" s="22">
        <f t="shared" si="1"/>
        <v>0</v>
      </c>
      <c r="N50" s="22">
        <f t="shared" si="2"/>
        <v>0</v>
      </c>
    </row>
    <row r="51" spans="1:14" ht="22.5" x14ac:dyDescent="0.25">
      <c r="A51" s="8">
        <v>889</v>
      </c>
      <c r="B51" s="24">
        <v>1168089</v>
      </c>
      <c r="C51" s="13" t="s">
        <v>43</v>
      </c>
      <c r="D51" s="9" t="s">
        <v>159</v>
      </c>
      <c r="E51" s="13" t="s">
        <v>6</v>
      </c>
      <c r="F51" s="13" t="s">
        <v>160</v>
      </c>
      <c r="G51" s="13" t="s">
        <v>11</v>
      </c>
      <c r="H51" s="9" t="s">
        <v>9</v>
      </c>
      <c r="I51" s="12"/>
      <c r="J51" s="22">
        <v>101.6</v>
      </c>
      <c r="K51" s="22">
        <f t="shared" si="0"/>
        <v>0</v>
      </c>
      <c r="L51" s="23">
        <v>0.1</v>
      </c>
      <c r="M51" s="22">
        <f t="shared" si="1"/>
        <v>0</v>
      </c>
      <c r="N51" s="22">
        <f t="shared" si="2"/>
        <v>0</v>
      </c>
    </row>
    <row r="52" spans="1:14" ht="22.5" x14ac:dyDescent="0.25">
      <c r="A52" s="8">
        <v>944</v>
      </c>
      <c r="B52" s="24">
        <v>1084060</v>
      </c>
      <c r="C52" s="13" t="s">
        <v>44</v>
      </c>
      <c r="D52" s="9" t="s">
        <v>161</v>
      </c>
      <c r="E52" s="13" t="s">
        <v>6</v>
      </c>
      <c r="F52" s="13" t="s">
        <v>162</v>
      </c>
      <c r="G52" s="13" t="s">
        <v>11</v>
      </c>
      <c r="H52" s="9" t="s">
        <v>9</v>
      </c>
      <c r="I52" s="12"/>
      <c r="J52" s="22">
        <v>256.64999999999998</v>
      </c>
      <c r="K52" s="22">
        <f t="shared" si="0"/>
        <v>0</v>
      </c>
      <c r="L52" s="23">
        <v>0.1</v>
      </c>
      <c r="M52" s="22">
        <f t="shared" si="1"/>
        <v>0</v>
      </c>
      <c r="N52" s="22">
        <f t="shared" si="2"/>
        <v>0</v>
      </c>
    </row>
    <row r="53" spans="1:14" ht="22.5" x14ac:dyDescent="0.25">
      <c r="A53" s="8">
        <v>1059</v>
      </c>
      <c r="B53" s="24">
        <v>1070025</v>
      </c>
      <c r="C53" s="13" t="s">
        <v>45</v>
      </c>
      <c r="D53" s="9" t="s">
        <v>163</v>
      </c>
      <c r="E53" s="13" t="s">
        <v>5</v>
      </c>
      <c r="F53" s="13" t="s">
        <v>25</v>
      </c>
      <c r="G53" s="18" t="s">
        <v>164</v>
      </c>
      <c r="H53" s="9" t="s">
        <v>9</v>
      </c>
      <c r="I53" s="12"/>
      <c r="J53" s="22">
        <v>833.74</v>
      </c>
      <c r="K53" s="22">
        <f t="shared" si="0"/>
        <v>0</v>
      </c>
      <c r="L53" s="23">
        <v>0.1</v>
      </c>
      <c r="M53" s="22">
        <f t="shared" si="1"/>
        <v>0</v>
      </c>
      <c r="N53" s="22">
        <f t="shared" si="2"/>
        <v>0</v>
      </c>
    </row>
    <row r="54" spans="1:14" ht="22.5" x14ac:dyDescent="0.25">
      <c r="A54" s="8">
        <v>1060</v>
      </c>
      <c r="B54" s="24">
        <v>1070023</v>
      </c>
      <c r="C54" s="13" t="s">
        <v>45</v>
      </c>
      <c r="D54" s="9" t="s">
        <v>165</v>
      </c>
      <c r="E54" s="13" t="s">
        <v>5</v>
      </c>
      <c r="F54" s="13" t="s">
        <v>27</v>
      </c>
      <c r="G54" s="18" t="s">
        <v>164</v>
      </c>
      <c r="H54" s="9" t="s">
        <v>9</v>
      </c>
      <c r="I54" s="12"/>
      <c r="J54" s="22">
        <v>1659.42</v>
      </c>
      <c r="K54" s="22">
        <f t="shared" si="0"/>
        <v>0</v>
      </c>
      <c r="L54" s="23">
        <v>0.1</v>
      </c>
      <c r="M54" s="22">
        <f t="shared" si="1"/>
        <v>0</v>
      </c>
      <c r="N54" s="22">
        <f t="shared" si="2"/>
        <v>0</v>
      </c>
    </row>
    <row r="55" spans="1:14" ht="22.5" x14ac:dyDescent="0.25">
      <c r="A55" s="8">
        <v>1242</v>
      </c>
      <c r="B55" s="24">
        <v>2087310</v>
      </c>
      <c r="C55" s="13" t="s">
        <v>166</v>
      </c>
      <c r="D55" s="9" t="s">
        <v>167</v>
      </c>
      <c r="E55" s="13" t="s">
        <v>168</v>
      </c>
      <c r="F55" s="13" t="s">
        <v>169</v>
      </c>
      <c r="G55" s="13" t="s">
        <v>11</v>
      </c>
      <c r="H55" s="9" t="s">
        <v>9</v>
      </c>
      <c r="I55" s="12"/>
      <c r="J55" s="22">
        <v>151.31</v>
      </c>
      <c r="K55" s="22">
        <f t="shared" si="0"/>
        <v>0</v>
      </c>
      <c r="L55" s="23">
        <v>0.1</v>
      </c>
      <c r="M55" s="22">
        <f t="shared" si="1"/>
        <v>0</v>
      </c>
      <c r="N55" s="22">
        <f t="shared" si="2"/>
        <v>0</v>
      </c>
    </row>
    <row r="56" spans="1:14" ht="45" x14ac:dyDescent="0.25">
      <c r="A56" s="8">
        <v>1272</v>
      </c>
      <c r="B56" s="25">
        <v>7114710</v>
      </c>
      <c r="C56" s="9" t="s">
        <v>170</v>
      </c>
      <c r="D56" s="9" t="s">
        <v>171</v>
      </c>
      <c r="E56" s="9" t="s">
        <v>172</v>
      </c>
      <c r="F56" s="9" t="s">
        <v>173</v>
      </c>
      <c r="G56" s="9" t="s">
        <v>89</v>
      </c>
      <c r="H56" s="9" t="s">
        <v>9</v>
      </c>
      <c r="I56" s="12"/>
      <c r="J56" s="34">
        <v>1491.5</v>
      </c>
      <c r="K56" s="22">
        <f t="shared" si="0"/>
        <v>0</v>
      </c>
      <c r="L56" s="23">
        <v>0.1</v>
      </c>
      <c r="M56" s="22">
        <f t="shared" si="1"/>
        <v>0</v>
      </c>
      <c r="N56" s="22">
        <f t="shared" si="2"/>
        <v>0</v>
      </c>
    </row>
    <row r="57" spans="1:14" ht="56.25" x14ac:dyDescent="0.25">
      <c r="A57" s="8">
        <v>1276</v>
      </c>
      <c r="B57" s="28">
        <v>7114715</v>
      </c>
      <c r="C57" s="19" t="s">
        <v>170</v>
      </c>
      <c r="D57" s="9" t="s">
        <v>174</v>
      </c>
      <c r="E57" s="19" t="s">
        <v>175</v>
      </c>
      <c r="F57" s="19" t="s">
        <v>176</v>
      </c>
      <c r="G57" s="19" t="s">
        <v>177</v>
      </c>
      <c r="H57" s="9" t="s">
        <v>9</v>
      </c>
      <c r="I57" s="12"/>
      <c r="J57" s="22">
        <v>2880.12</v>
      </c>
      <c r="K57" s="22">
        <f t="shared" si="0"/>
        <v>0</v>
      </c>
      <c r="L57" s="23">
        <v>0.1</v>
      </c>
      <c r="M57" s="22">
        <f t="shared" si="1"/>
        <v>0</v>
      </c>
      <c r="N57" s="22">
        <f t="shared" si="2"/>
        <v>0</v>
      </c>
    </row>
    <row r="58" spans="1:14" ht="22.5" x14ac:dyDescent="0.25">
      <c r="A58" s="8">
        <v>1291</v>
      </c>
      <c r="B58" s="24">
        <v>7114576</v>
      </c>
      <c r="C58" s="13" t="s">
        <v>178</v>
      </c>
      <c r="D58" s="9" t="s">
        <v>179</v>
      </c>
      <c r="E58" s="13" t="s">
        <v>180</v>
      </c>
      <c r="F58" s="13" t="s">
        <v>181</v>
      </c>
      <c r="G58" s="13" t="s">
        <v>89</v>
      </c>
      <c r="H58" s="9" t="s">
        <v>9</v>
      </c>
      <c r="I58" s="12"/>
      <c r="J58" s="22">
        <v>1175.3800000000001</v>
      </c>
      <c r="K58" s="22">
        <f t="shared" si="0"/>
        <v>0</v>
      </c>
      <c r="L58" s="23">
        <v>0.1</v>
      </c>
      <c r="M58" s="22">
        <f t="shared" si="1"/>
        <v>0</v>
      </c>
      <c r="N58" s="22">
        <f t="shared" si="2"/>
        <v>0</v>
      </c>
    </row>
    <row r="59" spans="1:14" ht="22.5" x14ac:dyDescent="0.25">
      <c r="A59" s="8">
        <v>1292</v>
      </c>
      <c r="B59" s="24">
        <v>7114577</v>
      </c>
      <c r="C59" s="13" t="s">
        <v>178</v>
      </c>
      <c r="D59" s="9" t="s">
        <v>182</v>
      </c>
      <c r="E59" s="13" t="s">
        <v>180</v>
      </c>
      <c r="F59" s="13" t="s">
        <v>183</v>
      </c>
      <c r="G59" s="13" t="s">
        <v>89</v>
      </c>
      <c r="H59" s="9" t="s">
        <v>9</v>
      </c>
      <c r="I59" s="12"/>
      <c r="J59" s="22">
        <v>1555.65</v>
      </c>
      <c r="K59" s="22">
        <f t="shared" si="0"/>
        <v>0</v>
      </c>
      <c r="L59" s="23">
        <v>0.1</v>
      </c>
      <c r="M59" s="22">
        <f t="shared" si="1"/>
        <v>0</v>
      </c>
      <c r="N59" s="22">
        <f t="shared" si="2"/>
        <v>0</v>
      </c>
    </row>
    <row r="60" spans="1:14" ht="33.75" x14ac:dyDescent="0.25">
      <c r="A60" s="8">
        <v>1293</v>
      </c>
      <c r="B60" s="31">
        <v>7114572</v>
      </c>
      <c r="C60" s="9" t="s">
        <v>178</v>
      </c>
      <c r="D60" s="9" t="s">
        <v>184</v>
      </c>
      <c r="E60" s="9" t="s">
        <v>172</v>
      </c>
      <c r="F60" s="9" t="s">
        <v>185</v>
      </c>
      <c r="G60" s="9" t="s">
        <v>89</v>
      </c>
      <c r="H60" s="9" t="s">
        <v>9</v>
      </c>
      <c r="I60" s="12"/>
      <c r="J60" s="22">
        <v>679.82</v>
      </c>
      <c r="K60" s="22">
        <f t="shared" si="0"/>
        <v>0</v>
      </c>
      <c r="L60" s="23">
        <v>0.1</v>
      </c>
      <c r="M60" s="22">
        <f t="shared" si="1"/>
        <v>0</v>
      </c>
      <c r="N60" s="22">
        <f t="shared" si="2"/>
        <v>0</v>
      </c>
    </row>
    <row r="61" spans="1:14" x14ac:dyDescent="0.25">
      <c r="A61" s="35" t="s">
        <v>191</v>
      </c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7"/>
      <c r="N61" s="32">
        <f>SUM(K5:K60)</f>
        <v>0</v>
      </c>
    </row>
    <row r="62" spans="1:14" x14ac:dyDescent="0.25">
      <c r="A62" s="35" t="s">
        <v>192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7"/>
      <c r="N62" s="32">
        <f>SUM(M5:M60)</f>
        <v>0</v>
      </c>
    </row>
    <row r="63" spans="1:14" x14ac:dyDescent="0.25">
      <c r="A63" s="35" t="s">
        <v>193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7"/>
      <c r="N63" s="32">
        <f>SUM(N5:N60)</f>
        <v>0</v>
      </c>
    </row>
    <row r="67" spans="14:14" x14ac:dyDescent="0.25">
      <c r="N67" s="33"/>
    </row>
    <row r="69" spans="14:14" x14ac:dyDescent="0.25">
      <c r="N69" s="33"/>
    </row>
  </sheetData>
  <mergeCells count="5">
    <mergeCell ref="A62:M62"/>
    <mergeCell ref="A63:M63"/>
    <mergeCell ref="A61:M61"/>
    <mergeCell ref="A1:N1"/>
    <mergeCell ref="A2:N2"/>
  </mergeCells>
  <conditionalFormatting sqref="B4">
    <cfRule type="duplicateValues" dxfId="19" priority="20" stopIfTrue="1"/>
  </conditionalFormatting>
  <conditionalFormatting sqref="D4">
    <cfRule type="duplicateValues" dxfId="18" priority="21" stopIfTrue="1"/>
    <cfRule type="duplicateValues" dxfId="17" priority="22" stopIfTrue="1"/>
  </conditionalFormatting>
  <conditionalFormatting sqref="D5:D60">
    <cfRule type="duplicateValues" dxfId="16" priority="16" stopIfTrue="1"/>
    <cfRule type="duplicateValues" dxfId="15" priority="17" stopIfTrue="1"/>
  </conditionalFormatting>
  <conditionalFormatting sqref="J6">
    <cfRule type="expression" dxfId="14" priority="15" stopIfTrue="1">
      <formula>J6=MIN($O6:$P6)</formula>
    </cfRule>
  </conditionalFormatting>
  <conditionalFormatting sqref="J7:J9">
    <cfRule type="expression" dxfId="13" priority="14" stopIfTrue="1">
      <formula>J7=MIN($O7:$P7)</formula>
    </cfRule>
  </conditionalFormatting>
  <conditionalFormatting sqref="J10">
    <cfRule type="expression" dxfId="12" priority="13" stopIfTrue="1">
      <formula>J10=MIN($O10:$P10)</formula>
    </cfRule>
  </conditionalFormatting>
  <conditionalFormatting sqref="J13">
    <cfRule type="expression" dxfId="11" priority="12" stopIfTrue="1">
      <formula>J13=MIN($O13:$P13)</formula>
    </cfRule>
  </conditionalFormatting>
  <conditionalFormatting sqref="J17">
    <cfRule type="expression" dxfId="10" priority="11" stopIfTrue="1">
      <formula>J17=MIN($O17:$P17)</formula>
    </cfRule>
  </conditionalFormatting>
  <conditionalFormatting sqref="J19">
    <cfRule type="expression" dxfId="9" priority="10" stopIfTrue="1">
      <formula>J19=MIN($O19:$P19)</formula>
    </cfRule>
  </conditionalFormatting>
  <conditionalFormatting sqref="J26">
    <cfRule type="expression" dxfId="8" priority="9" stopIfTrue="1">
      <formula>J26=MIN($O26:$P26)</formula>
    </cfRule>
  </conditionalFormatting>
  <conditionalFormatting sqref="J27:J28">
    <cfRule type="expression" dxfId="7" priority="8" stopIfTrue="1">
      <formula>J27=MIN($O27:$P27)</formula>
    </cfRule>
  </conditionalFormatting>
  <conditionalFormatting sqref="J33">
    <cfRule type="expression" dxfId="6" priority="7" stopIfTrue="1">
      <formula>J33=MIN($O33:$P33)</formula>
    </cfRule>
  </conditionalFormatting>
  <conditionalFormatting sqref="J34:J35">
    <cfRule type="expression" dxfId="5" priority="6" stopIfTrue="1">
      <formula>J34=MIN($O34:$P34)</formula>
    </cfRule>
  </conditionalFormatting>
  <conditionalFormatting sqref="J36">
    <cfRule type="expression" dxfId="4" priority="5" stopIfTrue="1">
      <formula>J36=MIN($O36:$P36)</formula>
    </cfRule>
  </conditionalFormatting>
  <conditionalFormatting sqref="J37:J38">
    <cfRule type="expression" dxfId="3" priority="4" stopIfTrue="1">
      <formula>J37=MIN($O37:$P37)</formula>
    </cfRule>
  </conditionalFormatting>
  <conditionalFormatting sqref="J39">
    <cfRule type="expression" dxfId="2" priority="3" stopIfTrue="1">
      <formula>J39=MIN($O39:$P39)</formula>
    </cfRule>
  </conditionalFormatting>
  <conditionalFormatting sqref="J41:J42">
    <cfRule type="expression" dxfId="1" priority="2" stopIfTrue="1">
      <formula>J41=MIN($O41:$P41)</formula>
    </cfRule>
  </conditionalFormatting>
  <conditionalFormatting sqref="J56">
    <cfRule type="expression" dxfId="0" priority="1" stopIfTrue="1">
      <formula>J56=MIN($O56:$P56)</formula>
    </cfRule>
  </conditionalFormatting>
  <pageMargins left="0" right="0" top="0.75" bottom="0.75" header="0.3" footer="0.3"/>
  <pageSetup paperSize="9" scale="73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Прилог УГ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Mihailo Minić</dc:creator>
  <cp:lastModifiedBy>Ana Rogic</cp:lastModifiedBy>
  <cp:lastPrinted>2021-10-28T13:27:00Z</cp:lastPrinted>
  <dcterms:created xsi:type="dcterms:W3CDTF">2021-08-30T13:00:38Z</dcterms:created>
  <dcterms:modified xsi:type="dcterms:W3CDTF">2022-04-14T10:12:32Z</dcterms:modified>
</cp:coreProperties>
</file>