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F0DBF5BE-3729-4D94-96BB-2832261E5112}" xr6:coauthVersionLast="36" xr6:coauthVersionMax="36" xr10:uidLastSave="{00000000-0000-0000-0000-000000000000}"/>
  <bookViews>
    <workbookView xWindow="0" yWindow="0" windowWidth="15300" windowHeight="7185" xr2:uid="{00000000-000D-0000-FFFF-FFFF00000000}"/>
  </bookViews>
  <sheets>
    <sheet name="Austroli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L11" i="1" s="1"/>
  <c r="M11" i="1" l="1"/>
  <c r="J8" i="1"/>
  <c r="L8" i="1" l="1"/>
  <c r="M12" i="1"/>
  <c r="J9" i="1"/>
  <c r="J10" i="1"/>
  <c r="M15" i="1" s="1"/>
  <c r="M13" i="1" l="1"/>
  <c r="M14" i="1"/>
  <c r="M18" i="1"/>
  <c r="M8" i="1"/>
  <c r="L9" i="1"/>
  <c r="M9" i="1" s="1"/>
  <c r="L10" i="1"/>
  <c r="M16" i="1" s="1"/>
  <c r="M19" i="1" l="1"/>
  <c r="M10" i="1"/>
  <c r="M17" i="1" s="1"/>
  <c r="M20" i="1" s="1"/>
</calcChain>
</file>

<file path=xl/sharedStrings.xml><?xml version="1.0" encoding="utf-8"?>
<sst xmlns="http://schemas.openxmlformats.org/spreadsheetml/2006/main" count="53" uniqueCount="47">
  <si>
    <t>ЗАШТИЋЕНИ НАЗИВ ПОНУЂЕНОГ ДОБРА</t>
  </si>
  <si>
    <t>КАТАЛОШКИ БРОЈ</t>
  </si>
  <si>
    <t>ПРОИЗВОЂАЧ</t>
  </si>
  <si>
    <t>ЈЕДИНИЦА МЕРЕ</t>
  </si>
  <si>
    <t>КОЛИЧИНА</t>
  </si>
  <si>
    <t>ЈЕДИНИЧНА ЦЕНА</t>
  </si>
  <si>
    <t>УКУПНА ЦЕНА            БЕЗ ПДВ-А</t>
  </si>
  <si>
    <t>СТОПА ПДВ-А</t>
  </si>
  <si>
    <t>ИЗНОС ПДВ-А</t>
  </si>
  <si>
    <t>комад</t>
  </si>
  <si>
    <t>УГРАДНИ МАТЕРИЈАЛ: Укупна вредност уговора без ПДВ-а:</t>
  </si>
  <si>
    <t>УГРАДНИ МАТЕРИЈАЛ: Износ ПДВ-а:</t>
  </si>
  <si>
    <t>УГРАДНИ МАТЕРИЈАЛ: Укупна вредност уговора  са ПДВ-ом:</t>
  </si>
  <si>
    <t>ШИФРА</t>
  </si>
  <si>
    <t>УКУПНА ЦЕНА СА ПДВ-ом</t>
  </si>
  <si>
    <t>Ставка 1</t>
  </si>
  <si>
    <t>Ставка 2</t>
  </si>
  <si>
    <t>Ставка 3</t>
  </si>
  <si>
    <t>ПОТРОШНИ МАТЕРИЈАЛ: Укупна вредност уговора  са ПДВ-ом:</t>
  </si>
  <si>
    <t>ПОТРОШНИ МАТЕРИЈАЛ: Укупна вредност уговора без ПДВ-а:</t>
  </si>
  <si>
    <t>ПОТРОШНИ МАТЕРИЈАЛ: Износ ПДВ-а:</t>
  </si>
  <si>
    <t>Укупна вредност уговора без ПДВ-а:</t>
  </si>
  <si>
    <t xml:space="preserve"> Износ ПДВ-а:</t>
  </si>
  <si>
    <t>Укупна вредност уговора  са ПДВ-ом:</t>
  </si>
  <si>
    <t>Назив добављача: Austroline d.o.o.</t>
  </si>
  <si>
    <t>Ставка 4</t>
  </si>
  <si>
    <t>93CL15**L**
93IE****L05
93AE****L05</t>
  </si>
  <si>
    <t>85XX0050N35-00</t>
  </si>
  <si>
    <r>
      <rPr>
        <b/>
        <i/>
        <sz val="10"/>
        <color theme="1"/>
        <rFont val="Arial"/>
        <family val="2"/>
      </rPr>
      <t xml:space="preserve">Прилог 1 Уговора- Спецификација материјала са ценом
</t>
    </r>
    <r>
      <rPr>
        <b/>
        <sz val="10"/>
        <color theme="1"/>
        <rFont val="Arial"/>
        <family val="2"/>
      </rPr>
      <t xml:space="preserve">
Јавна набавка - Графтови и ендоваскуларни графтови са пратећим специфичним потрошним материјалом – ПОНОВЉЕНИ
број 404-1-110/22-4</t>
    </r>
  </si>
  <si>
    <t>БРОЈ ПАРТИЈЕ/СТАВКЕ</t>
  </si>
  <si>
    <t>НАЗИВ ПАРТИЈЕ/СТАВКЕ</t>
  </si>
  <si>
    <t>Ендоваскуларни графтови за лечење инфрареналне анеуризме абдоминалне аорте</t>
  </si>
  <si>
    <t>Тело стент графта*</t>
  </si>
  <si>
    <t>Наставак **</t>
  </si>
  <si>
    <t>Балон катетер***</t>
  </si>
  <si>
    <t>Оклудер</t>
  </si>
  <si>
    <t>E-tegra Stent Graft System</t>
  </si>
  <si>
    <t>E-xpand Stent Graft Balloon Catheter</t>
  </si>
  <si>
    <t>Talent Endoluminal Occluder System</t>
  </si>
  <si>
    <t>93MB****L**-**  93AU****L11</t>
  </si>
  <si>
    <t>OCLx; OCLxx</t>
  </si>
  <si>
    <t>Jotec GmbH Nemačka</t>
  </si>
  <si>
    <t>Medtronic Inc SAD</t>
  </si>
  <si>
    <t>SG22016</t>
  </si>
  <si>
    <t>BKT22004</t>
  </si>
  <si>
    <t>SG22004</t>
  </si>
  <si>
    <t xml:space="preserve"> SG22017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</si>
</sst>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8" fillId="0" borderId="0"/>
    <xf numFmtId="0" fontId="9" fillId="0" borderId="0"/>
  </cellStyleXfs>
  <cellXfs count="27">
    <xf numFmtId="0" fontId="0" fillId="0" borderId="0" xfId="0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vertical="center" wrapText="1"/>
    </xf>
    <xf numFmtId="3" fontId="0" fillId="0" borderId="0" xfId="1" applyNumberFormat="1" applyFont="1"/>
    <xf numFmtId="10" fontId="6" fillId="0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left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3" xfId="3" xr:uid="{77436BDE-2C14-486A-8776-4B37DEA38FD0}"/>
    <cellStyle name="Normal_Priznto djuture" xfId="2" xr:uid="{131CA427-F57B-4943-AC2B-AEEDC34C927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4" workbookViewId="0">
      <selection activeCell="C8" sqref="C8"/>
    </sheetView>
  </sheetViews>
  <sheetFormatPr defaultRowHeight="15" x14ac:dyDescent="0.25"/>
  <cols>
    <col min="1" max="1" width="17.140625" customWidth="1"/>
    <col min="2" max="2" width="34.7109375" customWidth="1"/>
    <col min="3" max="3" width="19.140625" customWidth="1"/>
    <col min="4" max="4" width="33.28515625" bestFit="1" customWidth="1"/>
    <col min="5" max="8" width="17.140625" customWidth="1"/>
    <col min="9" max="10" width="17.140625" style="1" customWidth="1"/>
    <col min="11" max="11" width="17.140625" style="3" customWidth="1"/>
    <col min="12" max="13" width="17.140625" style="1" customWidth="1"/>
  </cols>
  <sheetData>
    <row r="1" spans="1:13" ht="59.25" customHeight="1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</row>
    <row r="2" spans="1:13" ht="42.75" customHeight="1" x14ac:dyDescent="0.25">
      <c r="A2" s="20" t="s">
        <v>24</v>
      </c>
      <c r="B2" s="20"/>
      <c r="C2" s="20"/>
      <c r="D2" s="20"/>
      <c r="E2" s="20"/>
      <c r="F2" s="20"/>
      <c r="G2" s="20"/>
    </row>
    <row r="3" spans="1:13" s="6" customFormat="1" ht="22.5" customHeight="1" x14ac:dyDescent="0.25">
      <c r="A3" s="24" t="s">
        <v>29</v>
      </c>
      <c r="B3" s="24" t="s">
        <v>30</v>
      </c>
      <c r="C3" s="24" t="s">
        <v>13</v>
      </c>
      <c r="D3" s="24" t="s">
        <v>0</v>
      </c>
      <c r="E3" s="24" t="s">
        <v>1</v>
      </c>
      <c r="F3" s="24" t="s">
        <v>2</v>
      </c>
      <c r="G3" s="24" t="s">
        <v>3</v>
      </c>
      <c r="H3" s="24" t="s">
        <v>4</v>
      </c>
      <c r="I3" s="25" t="s">
        <v>5</v>
      </c>
      <c r="J3" s="25" t="s">
        <v>6</v>
      </c>
      <c r="K3" s="26" t="s">
        <v>7</v>
      </c>
      <c r="L3" s="25" t="s">
        <v>8</v>
      </c>
      <c r="M3" s="21" t="s">
        <v>14</v>
      </c>
    </row>
    <row r="4" spans="1:13" s="6" customFormat="1" x14ac:dyDescent="0.25">
      <c r="A4" s="24"/>
      <c r="B4" s="24"/>
      <c r="C4" s="24"/>
      <c r="D4" s="24"/>
      <c r="E4" s="24"/>
      <c r="F4" s="24"/>
      <c r="G4" s="24"/>
      <c r="H4" s="24"/>
      <c r="I4" s="25"/>
      <c r="J4" s="25"/>
      <c r="K4" s="26"/>
      <c r="L4" s="25"/>
      <c r="M4" s="22"/>
    </row>
    <row r="5" spans="1:13" s="6" customFormat="1" x14ac:dyDescent="0.25">
      <c r="A5" s="24"/>
      <c r="B5" s="24"/>
      <c r="C5" s="24"/>
      <c r="D5" s="24"/>
      <c r="E5" s="24"/>
      <c r="F5" s="24"/>
      <c r="G5" s="24"/>
      <c r="H5" s="24"/>
      <c r="I5" s="25"/>
      <c r="J5" s="25"/>
      <c r="K5" s="26"/>
      <c r="L5" s="25"/>
      <c r="M5" s="22"/>
    </row>
    <row r="6" spans="1:13" s="6" customFormat="1" x14ac:dyDescent="0.25">
      <c r="A6" s="24"/>
      <c r="B6" s="24"/>
      <c r="C6" s="24"/>
      <c r="D6" s="24"/>
      <c r="E6" s="24"/>
      <c r="F6" s="24"/>
      <c r="G6" s="24"/>
      <c r="H6" s="24"/>
      <c r="I6" s="25"/>
      <c r="J6" s="25"/>
      <c r="K6" s="26"/>
      <c r="L6" s="25"/>
      <c r="M6" s="23"/>
    </row>
    <row r="7" spans="1:13" s="7" customFormat="1" ht="30" customHeight="1" x14ac:dyDescent="0.25">
      <c r="A7" s="12">
        <v>8</v>
      </c>
      <c r="B7" s="13" t="s">
        <v>31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3" s="7" customFormat="1" ht="48.75" customHeight="1" x14ac:dyDescent="0.25">
      <c r="A8" s="9" t="s">
        <v>15</v>
      </c>
      <c r="B8" s="8" t="s">
        <v>32</v>
      </c>
      <c r="C8" s="10" t="s">
        <v>46</v>
      </c>
      <c r="D8" s="10" t="s">
        <v>36</v>
      </c>
      <c r="E8" s="10" t="s">
        <v>39</v>
      </c>
      <c r="F8" s="10" t="s">
        <v>41</v>
      </c>
      <c r="G8" s="10" t="s">
        <v>9</v>
      </c>
      <c r="H8" s="10"/>
      <c r="I8" s="11">
        <v>600000</v>
      </c>
      <c r="J8" s="11">
        <f t="shared" ref="J8:J11" si="0">H8*I8</f>
        <v>0</v>
      </c>
      <c r="K8" s="4">
        <v>0.1</v>
      </c>
      <c r="L8" s="2">
        <f>J8*K8</f>
        <v>0</v>
      </c>
      <c r="M8" s="2">
        <f t="shared" ref="M8:M11" si="1">J8+L8</f>
        <v>0</v>
      </c>
    </row>
    <row r="9" spans="1:13" s="7" customFormat="1" ht="48.75" customHeight="1" x14ac:dyDescent="0.25">
      <c r="A9" s="9" t="s">
        <v>16</v>
      </c>
      <c r="B9" s="10" t="s">
        <v>33</v>
      </c>
      <c r="C9" s="10" t="s">
        <v>43</v>
      </c>
      <c r="D9" s="10" t="s">
        <v>36</v>
      </c>
      <c r="E9" s="10" t="s">
        <v>26</v>
      </c>
      <c r="F9" s="10" t="s">
        <v>41</v>
      </c>
      <c r="G9" s="10" t="s">
        <v>9</v>
      </c>
      <c r="H9" s="10"/>
      <c r="I9" s="11">
        <v>143000</v>
      </c>
      <c r="J9" s="11">
        <f t="shared" si="0"/>
        <v>0</v>
      </c>
      <c r="K9" s="4">
        <v>0.1</v>
      </c>
      <c r="L9" s="2">
        <f t="shared" ref="L9:L11" si="2">J9*K9</f>
        <v>0</v>
      </c>
      <c r="M9" s="2">
        <f t="shared" si="1"/>
        <v>0</v>
      </c>
    </row>
    <row r="10" spans="1:13" s="7" customFormat="1" ht="48.75" customHeight="1" x14ac:dyDescent="0.25">
      <c r="A10" s="9" t="s">
        <v>17</v>
      </c>
      <c r="B10" s="10" t="s">
        <v>34</v>
      </c>
      <c r="C10" s="10" t="s">
        <v>44</v>
      </c>
      <c r="D10" s="10" t="s">
        <v>37</v>
      </c>
      <c r="E10" s="10" t="s">
        <v>27</v>
      </c>
      <c r="F10" s="10" t="s">
        <v>41</v>
      </c>
      <c r="G10" s="10" t="s">
        <v>9</v>
      </c>
      <c r="H10" s="10"/>
      <c r="I10" s="11">
        <v>10000</v>
      </c>
      <c r="J10" s="11">
        <f t="shared" si="0"/>
        <v>0</v>
      </c>
      <c r="K10" s="4">
        <v>0.2</v>
      </c>
      <c r="L10" s="2">
        <f t="shared" si="2"/>
        <v>0</v>
      </c>
      <c r="M10" s="2">
        <f t="shared" si="1"/>
        <v>0</v>
      </c>
    </row>
    <row r="11" spans="1:13" s="7" customFormat="1" ht="48.75" customHeight="1" x14ac:dyDescent="0.25">
      <c r="A11" s="9" t="s">
        <v>25</v>
      </c>
      <c r="B11" s="10" t="s">
        <v>35</v>
      </c>
      <c r="C11" s="10" t="s">
        <v>45</v>
      </c>
      <c r="D11" s="10" t="s">
        <v>38</v>
      </c>
      <c r="E11" s="10" t="s">
        <v>40</v>
      </c>
      <c r="F11" s="10" t="s">
        <v>42</v>
      </c>
      <c r="G11" s="10" t="s">
        <v>9</v>
      </c>
      <c r="H11" s="10"/>
      <c r="I11" s="11">
        <v>98459</v>
      </c>
      <c r="J11" s="11">
        <f t="shared" si="0"/>
        <v>0</v>
      </c>
      <c r="K11" s="4">
        <v>0.1</v>
      </c>
      <c r="L11" s="2">
        <f t="shared" si="2"/>
        <v>0</v>
      </c>
      <c r="M11" s="2">
        <f t="shared" si="1"/>
        <v>0</v>
      </c>
    </row>
    <row r="12" spans="1:13" s="6" customFormat="1" ht="18.75" customHeight="1" x14ac:dyDescent="0.25">
      <c r="A12" s="16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5">
        <f>J8+J9+J11</f>
        <v>0</v>
      </c>
    </row>
    <row r="13" spans="1:13" s="6" customFormat="1" ht="18.75" customHeight="1" x14ac:dyDescent="0.25">
      <c r="A13" s="16" t="s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5">
        <f>L8+L9+L11</f>
        <v>0</v>
      </c>
    </row>
    <row r="14" spans="1:13" s="6" customFormat="1" ht="18.75" customHeight="1" x14ac:dyDescent="0.25">
      <c r="A14" s="16" t="s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5">
        <f>M12+M13</f>
        <v>0</v>
      </c>
    </row>
    <row r="15" spans="1:13" x14ac:dyDescent="0.25">
      <c r="A15" s="16" t="s">
        <v>19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5">
        <f>J10</f>
        <v>0</v>
      </c>
    </row>
    <row r="16" spans="1:13" x14ac:dyDescent="0.25">
      <c r="A16" s="16" t="s">
        <v>20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5">
        <f>L10</f>
        <v>0</v>
      </c>
    </row>
    <row r="17" spans="1:13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5">
        <f>M10</f>
        <v>0</v>
      </c>
    </row>
    <row r="18" spans="1:13" x14ac:dyDescent="0.25">
      <c r="A18" s="16" t="s">
        <v>21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5">
        <f>M12+M15</f>
        <v>0</v>
      </c>
    </row>
    <row r="19" spans="1:13" x14ac:dyDescent="0.25">
      <c r="A19" s="16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5">
        <f>M13+M16</f>
        <v>0</v>
      </c>
    </row>
    <row r="20" spans="1:13" x14ac:dyDescent="0.25">
      <c r="A20" s="16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5">
        <f>M14+M17</f>
        <v>0</v>
      </c>
    </row>
  </sheetData>
  <mergeCells count="25">
    <mergeCell ref="A1:M1"/>
    <mergeCell ref="A2:G2"/>
    <mergeCell ref="M3:M6"/>
    <mergeCell ref="A3:A6"/>
    <mergeCell ref="B3:B6"/>
    <mergeCell ref="D3:D6"/>
    <mergeCell ref="E3:E6"/>
    <mergeCell ref="F3:F6"/>
    <mergeCell ref="G3:G6"/>
    <mergeCell ref="C3:C6"/>
    <mergeCell ref="H3:H6"/>
    <mergeCell ref="I3:I6"/>
    <mergeCell ref="J3:J6"/>
    <mergeCell ref="K3:K6"/>
    <mergeCell ref="L3:L6"/>
    <mergeCell ref="B7:M7"/>
    <mergeCell ref="A20:L20"/>
    <mergeCell ref="A15:L15"/>
    <mergeCell ref="A16:L16"/>
    <mergeCell ref="A17:L17"/>
    <mergeCell ref="A18:L18"/>
    <mergeCell ref="A19:L19"/>
    <mergeCell ref="A13:L13"/>
    <mergeCell ref="A14:L14"/>
    <mergeCell ref="A12:L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Austroline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2022-05-24T11:28:02Z</dcterms:modified>
</cp:coreProperties>
</file>