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 Eco Trade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<sst xmlns="http://schemas.openxmlformats.org/spreadsheetml/2006/main" count="86" uniqueCount="66">
  <si>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 xml:space="preserve">ПРИЛОГ 1 УГОВОРА - СПЕЦИФИКАЦИЈА </t>
  </si>
  <si>
    <t>ком.</t>
  </si>
  <si>
    <t>ИЗНОС ПДВ-а</t>
  </si>
  <si>
    <t>Број партије</t>
  </si>
  <si>
    <t xml:space="preserve"> Заштићени назив понуђеног добра </t>
  </si>
  <si>
    <t xml:space="preserve"> Укупна цена са ПДВ-ом</t>
  </si>
  <si>
    <t xml:space="preserve"> Произвођач</t>
  </si>
  <si>
    <t>УКУПНА ВРЕДНОСТ УГОВОРА БЕЗ ПДВ-а</t>
  </si>
  <si>
    <t>УКУПНА ВРЕДНОСТ УГОВОРА СА ПДВ-ом</t>
  </si>
  <si>
    <t xml:space="preserve"> Јединица мере</t>
  </si>
  <si>
    <t xml:space="preserve"> Количина</t>
  </si>
  <si>
    <t xml:space="preserve"> Стопа 
ПДВ-a</t>
  </si>
  <si>
    <t>Назив добављача: Eco Trade d.o.o.</t>
  </si>
  <si>
    <t>Назив партије</t>
  </si>
  <si>
    <t>Каталошки број</t>
  </si>
  <si>
    <t xml:space="preserve">  Јединична цена</t>
  </si>
  <si>
    <t xml:space="preserve">  Укупна цена без ПДВ-а</t>
  </si>
  <si>
    <t xml:space="preserve"> Износ ПДВ-а</t>
  </si>
  <si>
    <t>Партија 6 - Интрамедуларни клин за преломе горњег окрајка фемура - Тип 6</t>
  </si>
  <si>
    <t>Ставка 6/1</t>
  </si>
  <si>
    <t>Интрамедуларни клин за преломе горњег окрајка фемура израђен од легуре титанијума дужине 180-200 mm, дисталног дијаметра 10, 11.5 или 13 mm у зависности од потребе према пацијенту са могућношћу динамичког и статичког закључавања</t>
  </si>
  <si>
    <t>TriGen INTETAN Nail</t>
  </si>
  <si>
    <t>7167-5XYZ</t>
  </si>
  <si>
    <t>Smith &amp; Nephew Inc., SAD</t>
  </si>
  <si>
    <t>Ставка 6/2</t>
  </si>
  <si>
    <t>Интрамедуларни клин за преломе горњег окрајка фемура израђен од легуре титанијума дужине 260-460 mm, дисталног дијаметра 10, 11.5 или 13 mm у зависности од потребе према пацијенту са могућношћу динамичког и статичког закључавања</t>
  </si>
  <si>
    <t>7167-XYZQ</t>
  </si>
  <si>
    <t>Ставка 6/3</t>
  </si>
  <si>
    <t>Проксимални клин дијаметра 11 mm дужина 70-125 mm и антиротациони завртањ дијаметра 7 mm дужина 65-120 mm</t>
  </si>
  <si>
    <t xml:space="preserve">INTERTAN LAG/COMP SCREW </t>
  </si>
  <si>
    <t>7167-7XYZ</t>
  </si>
  <si>
    <t>Ставка 6/4</t>
  </si>
  <si>
    <t>Дистални закључавајући завртањ дијаметра 5.0 mm дужина 25-50 mm</t>
  </si>
  <si>
    <t>TRIGEN Low Profile Srew</t>
  </si>
  <si>
    <t>7164-50XY</t>
  </si>
  <si>
    <t>Ставка 6/5</t>
  </si>
  <si>
    <t xml:space="preserve">Завршна капа </t>
  </si>
  <si>
    <t xml:space="preserve">Intertan Nail Cap </t>
  </si>
  <si>
    <t>7167-5040</t>
  </si>
  <si>
    <t>УКУПНО ЗА ПАРТИЈУ 6 :</t>
  </si>
  <si>
    <t>Партија 14 - Интрамедуларни клин за преломе  тибије - Тип 3</t>
  </si>
  <si>
    <t>Ставка 14/1</t>
  </si>
  <si>
    <t>Анатомски закривљен, канулирани, титанијумски интрамедуларни клин за тибију са мултипланарним закључавањем у проксималном и дисталном делу, промера 8,5/10/11,5мм дужине 240-420мм и 13мм дужине 180-500мм</t>
  </si>
  <si>
    <t>7165-5XYZ</t>
  </si>
  <si>
    <t>Trigen Meta-Nail Tibial Nail</t>
  </si>
  <si>
    <t>Ставка 14/2</t>
  </si>
  <si>
    <t>Проксимални завртањ промера 5мм, дужинe 20-75мм</t>
  </si>
  <si>
    <t>Ставка 14/3</t>
  </si>
  <si>
    <t>Дистални завртањ промера 4мм, дужинe 20-65мм</t>
  </si>
  <si>
    <t>7164-XYZQ</t>
  </si>
  <si>
    <t>Trigen Intertan Hex Scew Model</t>
  </si>
  <si>
    <t>Ставка 14/4</t>
  </si>
  <si>
    <t>Завршна капа у 5 различитих дужина</t>
  </si>
  <si>
    <t>7163-4XYZ</t>
  </si>
  <si>
    <t>NAIL CAP</t>
  </si>
  <si>
    <t>УКУПНО ЗА ПАРТИЈУ 14 :</t>
  </si>
  <si>
    <t>Шифра</t>
  </si>
  <si>
    <t>КПП</t>
  </si>
  <si>
    <t>BP21030</t>
  </si>
  <si>
    <t>BP21031</t>
  </si>
  <si>
    <t>BP21032</t>
  </si>
  <si>
    <t>BP21033</t>
  </si>
  <si>
    <t>BP21034</t>
  </si>
  <si>
    <t>BP21067</t>
  </si>
  <si>
    <t>BP21068</t>
  </si>
  <si>
    <t>BP21069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</si>
</sst>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vertical="center" wrapText="1"/>
    </xf>
    <xf numFmtId="0" fontId="58" fillId="0" borderId="19" xfId="0" applyFont="1" applyBorder="1" applyAlignment="1">
      <alignment horizontal="center" vertical="center"/>
    </xf>
    <xf numFmtId="4" fontId="59" fillId="0" borderId="19" xfId="0" applyNumberFormat="1" applyFont="1" applyBorder="1" applyAlignment="1">
      <alignment horizontal="center" vertical="center"/>
    </xf>
    <xf numFmtId="9" fontId="59" fillId="0" borderId="19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8" fillId="0" borderId="19" xfId="0" applyFont="1" applyBorder="1" applyAlignment="1">
      <alignment vertical="center" wrapText="1"/>
    </xf>
    <xf numFmtId="4" fontId="57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right" vertical="center" wrapText="1"/>
    </xf>
    <xf numFmtId="4" fontId="57" fillId="0" borderId="19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60" fillId="56" borderId="19" xfId="0" applyFont="1" applyFill="1" applyBorder="1" applyAlignment="1">
      <alignment vertical="center" wrapText="1"/>
    </xf>
    <xf numFmtId="0" fontId="60" fillId="57" borderId="19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60" fillId="0" borderId="19" xfId="0" applyFont="1" applyFill="1" applyBorder="1" applyAlignment="1">
      <alignment horizontal="center" vertic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D14" sqref="D14:D17"/>
    </sheetView>
  </sheetViews>
  <sheetFormatPr defaultColWidth="9.140625" defaultRowHeight="12.75"/>
  <cols>
    <col min="2" max="2" width="10.28125" style="0" customWidth="1"/>
    <col min="3" max="3" width="35.00390625" style="0" customWidth="1"/>
    <col min="4" max="4" width="13.8515625" style="0" customWidth="1"/>
    <col min="5" max="5" width="13.00390625" style="0" customWidth="1"/>
    <col min="6" max="6" width="15.140625" style="0" customWidth="1"/>
    <col min="7" max="7" width="14.00390625" style="0" customWidth="1"/>
    <col min="8" max="8" width="14.140625" style="0" customWidth="1"/>
    <col min="9" max="9" width="12.57421875" style="0" customWidth="1"/>
    <col min="10" max="10" width="11.00390625" style="0" customWidth="1"/>
    <col min="11" max="11" width="10.00390625" style="0" customWidth="1"/>
    <col min="12" max="12" width="15.140625" style="0" customWidth="1"/>
    <col min="13" max="13" width="9.57421875" style="0" customWidth="1"/>
    <col min="14" max="14" width="12.140625" style="0" customWidth="1"/>
    <col min="15" max="15" width="15.28125" style="0" customWidth="1"/>
    <col min="16" max="16" width="12.28125" style="0" customWidth="1"/>
  </cols>
  <sheetData>
    <row r="1" spans="1:13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1"/>
      <c r="L3" s="1"/>
      <c r="M3" s="2"/>
    </row>
    <row r="5" spans="1:15" ht="46.5" customHeight="1">
      <c r="A5" s="3" t="s">
        <v>3</v>
      </c>
      <c r="B5" s="16" t="s">
        <v>13</v>
      </c>
      <c r="C5" s="16"/>
      <c r="D5" s="13" t="s">
        <v>56</v>
      </c>
      <c r="E5" s="13" t="s">
        <v>57</v>
      </c>
      <c r="F5" s="3" t="s">
        <v>4</v>
      </c>
      <c r="G5" s="3" t="s">
        <v>14</v>
      </c>
      <c r="H5" s="3" t="s">
        <v>6</v>
      </c>
      <c r="I5" s="3" t="s">
        <v>9</v>
      </c>
      <c r="J5" s="12" t="s">
        <v>10</v>
      </c>
      <c r="K5" s="3" t="s">
        <v>15</v>
      </c>
      <c r="L5" s="3" t="s">
        <v>16</v>
      </c>
      <c r="M5" s="3" t="s">
        <v>11</v>
      </c>
      <c r="N5" s="3" t="s">
        <v>17</v>
      </c>
      <c r="O5" s="3" t="s">
        <v>5</v>
      </c>
    </row>
    <row r="6" spans="1:15" ht="20.25" customHeight="1">
      <c r="A6" s="17">
        <v>6</v>
      </c>
      <c r="B6" s="18" t="s">
        <v>18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67.5">
      <c r="A7" s="17"/>
      <c r="B7" s="11" t="s">
        <v>19</v>
      </c>
      <c r="C7" s="4" t="s">
        <v>20</v>
      </c>
      <c r="D7" s="22" t="s">
        <v>58</v>
      </c>
      <c r="E7" s="4"/>
      <c r="F7" s="9" t="s">
        <v>21</v>
      </c>
      <c r="G7" s="9" t="s">
        <v>22</v>
      </c>
      <c r="H7" s="9" t="s">
        <v>23</v>
      </c>
      <c r="I7" s="5" t="s">
        <v>1</v>
      </c>
      <c r="J7" s="8"/>
      <c r="K7" s="6">
        <v>50500</v>
      </c>
      <c r="L7" s="6">
        <f>J7*K7</f>
        <v>0</v>
      </c>
      <c r="M7" s="7">
        <v>0.1</v>
      </c>
      <c r="N7" s="6">
        <f>L7*M7</f>
        <v>0</v>
      </c>
      <c r="O7" s="6">
        <f>L7+N7</f>
        <v>0</v>
      </c>
    </row>
    <row r="8" spans="1:15" ht="67.5">
      <c r="A8" s="17"/>
      <c r="B8" s="11" t="s">
        <v>24</v>
      </c>
      <c r="C8" s="4" t="s">
        <v>25</v>
      </c>
      <c r="D8" s="22" t="s">
        <v>59</v>
      </c>
      <c r="E8" s="4"/>
      <c r="F8" s="9" t="s">
        <v>21</v>
      </c>
      <c r="G8" s="9" t="s">
        <v>26</v>
      </c>
      <c r="H8" s="9" t="s">
        <v>23</v>
      </c>
      <c r="I8" s="5" t="s">
        <v>1</v>
      </c>
      <c r="J8" s="8"/>
      <c r="K8" s="6">
        <v>50500</v>
      </c>
      <c r="L8" s="6">
        <f>J8*K8</f>
        <v>0</v>
      </c>
      <c r="M8" s="7">
        <v>0.1</v>
      </c>
      <c r="N8" s="6">
        <f>L8*M8</f>
        <v>0</v>
      </c>
      <c r="O8" s="6">
        <f>L8+N8</f>
        <v>0</v>
      </c>
    </row>
    <row r="9" spans="1:15" ht="33.75">
      <c r="A9" s="17"/>
      <c r="B9" s="11" t="s">
        <v>27</v>
      </c>
      <c r="C9" s="4" t="s">
        <v>28</v>
      </c>
      <c r="D9" s="22" t="s">
        <v>60</v>
      </c>
      <c r="E9" s="4"/>
      <c r="F9" s="9" t="s">
        <v>29</v>
      </c>
      <c r="G9" s="9" t="s">
        <v>30</v>
      </c>
      <c r="H9" s="9" t="s">
        <v>23</v>
      </c>
      <c r="I9" s="5" t="s">
        <v>1</v>
      </c>
      <c r="J9" s="8"/>
      <c r="K9" s="6">
        <v>13000</v>
      </c>
      <c r="L9" s="6">
        <f>J9*K9</f>
        <v>0</v>
      </c>
      <c r="M9" s="7">
        <v>0.1</v>
      </c>
      <c r="N9" s="6">
        <f>L9*M9</f>
        <v>0</v>
      </c>
      <c r="O9" s="6">
        <f>L9+N9</f>
        <v>0</v>
      </c>
    </row>
    <row r="10" spans="1:15" ht="22.5">
      <c r="A10" s="17"/>
      <c r="B10" s="11" t="s">
        <v>31</v>
      </c>
      <c r="C10" s="4" t="s">
        <v>32</v>
      </c>
      <c r="D10" s="22" t="s">
        <v>61</v>
      </c>
      <c r="E10" s="4"/>
      <c r="F10" s="9" t="s">
        <v>33</v>
      </c>
      <c r="G10" s="9" t="s">
        <v>34</v>
      </c>
      <c r="H10" s="9" t="s">
        <v>23</v>
      </c>
      <c r="I10" s="5" t="s">
        <v>1</v>
      </c>
      <c r="J10" s="8"/>
      <c r="K10" s="6">
        <v>6900</v>
      </c>
      <c r="L10" s="6">
        <f>J10*K10</f>
        <v>0</v>
      </c>
      <c r="M10" s="7">
        <v>0.1</v>
      </c>
      <c r="N10" s="6">
        <f>L10*M10</f>
        <v>0</v>
      </c>
      <c r="O10" s="6">
        <f>L10+N10</f>
        <v>0</v>
      </c>
    </row>
    <row r="11" spans="1:15" ht="22.5">
      <c r="A11" s="17"/>
      <c r="B11" s="11" t="s">
        <v>35</v>
      </c>
      <c r="C11" s="4" t="s">
        <v>36</v>
      </c>
      <c r="D11" s="22" t="s">
        <v>62</v>
      </c>
      <c r="E11" s="4"/>
      <c r="F11" s="9" t="s">
        <v>37</v>
      </c>
      <c r="G11" s="9" t="s">
        <v>38</v>
      </c>
      <c r="H11" s="9" t="s">
        <v>23</v>
      </c>
      <c r="I11" s="5" t="s">
        <v>1</v>
      </c>
      <c r="J11" s="8"/>
      <c r="K11" s="6">
        <v>4600</v>
      </c>
      <c r="L11" s="6">
        <f>J11*K11</f>
        <v>0</v>
      </c>
      <c r="M11" s="7">
        <v>0.1</v>
      </c>
      <c r="N11" s="6">
        <f>L11*M11</f>
        <v>0</v>
      </c>
      <c r="O11" s="6">
        <f>L11+N11</f>
        <v>0</v>
      </c>
    </row>
    <row r="12" spans="1:15" ht="18" customHeight="1">
      <c r="A12" s="17"/>
      <c r="B12" s="19" t="s">
        <v>39</v>
      </c>
      <c r="C12" s="19"/>
      <c r="D12" s="19"/>
      <c r="E12" s="19"/>
      <c r="F12" s="19"/>
      <c r="G12" s="19"/>
      <c r="H12" s="19"/>
      <c r="I12" s="19"/>
      <c r="J12" s="19"/>
      <c r="K12" s="19"/>
      <c r="L12" s="10">
        <f>SUM(L7:L11)</f>
        <v>0</v>
      </c>
      <c r="M12" s="15">
        <f>SUM(N7:N11)</f>
        <v>0</v>
      </c>
      <c r="N12" s="15"/>
      <c r="O12" s="10">
        <f>SUM(O7:O11)</f>
        <v>0</v>
      </c>
    </row>
    <row r="13" spans="1:15" ht="18" customHeight="1">
      <c r="A13" s="17">
        <v>14</v>
      </c>
      <c r="B13" s="18" t="s">
        <v>40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67.5">
      <c r="A14" s="17"/>
      <c r="B14" s="11" t="s">
        <v>41</v>
      </c>
      <c r="C14" s="9" t="s">
        <v>42</v>
      </c>
      <c r="D14" s="22" t="s">
        <v>63</v>
      </c>
      <c r="E14" s="9"/>
      <c r="F14" s="9" t="s">
        <v>43</v>
      </c>
      <c r="G14" s="9" t="s">
        <v>44</v>
      </c>
      <c r="H14" s="9" t="s">
        <v>23</v>
      </c>
      <c r="I14" s="5" t="s">
        <v>1</v>
      </c>
      <c r="J14" s="8"/>
      <c r="K14" s="6">
        <v>46200</v>
      </c>
      <c r="L14" s="6">
        <f>J14*K14</f>
        <v>0</v>
      </c>
      <c r="M14" s="7">
        <v>0.1</v>
      </c>
      <c r="N14" s="6">
        <f>L14*M14</f>
        <v>0</v>
      </c>
      <c r="O14" s="6">
        <f>L14+N14</f>
        <v>0</v>
      </c>
    </row>
    <row r="15" spans="1:15" ht="22.5">
      <c r="A15" s="17"/>
      <c r="B15" s="11" t="s">
        <v>45</v>
      </c>
      <c r="C15" s="9" t="s">
        <v>46</v>
      </c>
      <c r="D15" s="22" t="s">
        <v>61</v>
      </c>
      <c r="E15" s="9"/>
      <c r="F15" s="9" t="s">
        <v>34</v>
      </c>
      <c r="G15" s="9" t="s">
        <v>33</v>
      </c>
      <c r="H15" s="9" t="s">
        <v>23</v>
      </c>
      <c r="I15" s="5" t="s">
        <v>1</v>
      </c>
      <c r="J15" s="8"/>
      <c r="K15" s="6">
        <v>6900</v>
      </c>
      <c r="L15" s="6">
        <f>J15*K15</f>
        <v>0</v>
      </c>
      <c r="M15" s="7">
        <v>0.1</v>
      </c>
      <c r="N15" s="6">
        <f>L15*M15</f>
        <v>0</v>
      </c>
      <c r="O15" s="6">
        <f>L15+N15</f>
        <v>0</v>
      </c>
    </row>
    <row r="16" spans="1:15" ht="22.5">
      <c r="A16" s="17"/>
      <c r="B16" s="11" t="s">
        <v>47</v>
      </c>
      <c r="C16" s="9" t="s">
        <v>48</v>
      </c>
      <c r="D16" s="22" t="s">
        <v>64</v>
      </c>
      <c r="E16" s="9"/>
      <c r="F16" s="9" t="s">
        <v>49</v>
      </c>
      <c r="G16" s="9" t="s">
        <v>50</v>
      </c>
      <c r="H16" s="9" t="s">
        <v>23</v>
      </c>
      <c r="I16" s="5" t="s">
        <v>1</v>
      </c>
      <c r="J16" s="8"/>
      <c r="K16" s="6">
        <v>6900</v>
      </c>
      <c r="L16" s="6">
        <f>J16*K16</f>
        <v>0</v>
      </c>
      <c r="M16" s="7">
        <v>0.1</v>
      </c>
      <c r="N16" s="6">
        <f>L16*M16</f>
        <v>0</v>
      </c>
      <c r="O16" s="6">
        <f>L16+N16</f>
        <v>0</v>
      </c>
    </row>
    <row r="17" spans="1:15" ht="22.5">
      <c r="A17" s="17"/>
      <c r="B17" s="11" t="s">
        <v>51</v>
      </c>
      <c r="C17" s="9" t="s">
        <v>52</v>
      </c>
      <c r="D17" s="22" t="s">
        <v>65</v>
      </c>
      <c r="E17" s="9"/>
      <c r="F17" s="9" t="s">
        <v>53</v>
      </c>
      <c r="G17" s="9" t="s">
        <v>54</v>
      </c>
      <c r="H17" s="9" t="s">
        <v>23</v>
      </c>
      <c r="I17" s="5" t="s">
        <v>1</v>
      </c>
      <c r="J17" s="8"/>
      <c r="K17" s="6">
        <v>4500</v>
      </c>
      <c r="L17" s="6">
        <f>J17*K17</f>
        <v>0</v>
      </c>
      <c r="M17" s="7">
        <v>0.1</v>
      </c>
      <c r="N17" s="6">
        <f>L17*M17</f>
        <v>0</v>
      </c>
      <c r="O17" s="6">
        <f>L17+N17</f>
        <v>0</v>
      </c>
    </row>
    <row r="18" spans="1:15" ht="17.25" customHeight="1">
      <c r="A18" s="17"/>
      <c r="B18" s="19" t="s">
        <v>55</v>
      </c>
      <c r="C18" s="19"/>
      <c r="D18" s="19"/>
      <c r="E18" s="19"/>
      <c r="F18" s="19"/>
      <c r="G18" s="19"/>
      <c r="H18" s="19"/>
      <c r="I18" s="19"/>
      <c r="J18" s="19"/>
      <c r="K18" s="19"/>
      <c r="L18" s="10">
        <f>SUM(L14:L17)</f>
        <v>0</v>
      </c>
      <c r="M18" s="15">
        <f>SUM(N14:N17)</f>
        <v>0</v>
      </c>
      <c r="N18" s="15"/>
      <c r="O18" s="10">
        <f>SUM(O14:O17)</f>
        <v>0</v>
      </c>
    </row>
    <row r="19" spans="1:15" ht="16.5" customHeight="1">
      <c r="A19" s="14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>
        <f>L12+L18</f>
        <v>0</v>
      </c>
      <c r="O19" s="15"/>
    </row>
    <row r="20" spans="1:15" ht="12.75">
      <c r="A20" s="14" t="s">
        <v>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M12+M18</f>
        <v>0</v>
      </c>
      <c r="O20" s="15"/>
    </row>
    <row r="21" spans="1:15" ht="12.75">
      <c r="A21" s="14" t="s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f>SUM(N19:N20)</f>
        <v>0</v>
      </c>
      <c r="O21" s="15"/>
    </row>
  </sheetData>
  <sheetProtection/>
  <mergeCells count="17">
    <mergeCell ref="A1:M1"/>
    <mergeCell ref="A3:J3"/>
    <mergeCell ref="A19:M19"/>
    <mergeCell ref="N19:O19"/>
    <mergeCell ref="A20:M20"/>
    <mergeCell ref="N20:O20"/>
    <mergeCell ref="M18:N18"/>
    <mergeCell ref="A21:M21"/>
    <mergeCell ref="N21:O21"/>
    <mergeCell ref="B5:C5"/>
    <mergeCell ref="A6:A12"/>
    <mergeCell ref="B6:O6"/>
    <mergeCell ref="B12:K12"/>
    <mergeCell ref="M12:N12"/>
    <mergeCell ref="A13:A18"/>
    <mergeCell ref="B13:O13"/>
    <mergeCell ref="B18:K18"/>
  </mergeCells>
  <conditionalFormatting sqref="D7:D11">
    <cfRule type="duplicateValues" priority="6" dxfId="0">
      <formula>AND(COUNTIF($D$7:$D$11,D7)&gt;1,NOT(ISBLANK(D7)))</formula>
    </cfRule>
  </conditionalFormatting>
  <conditionalFormatting sqref="D7:D11">
    <cfRule type="duplicateValues" priority="5" dxfId="0">
      <formula>AND(COUNTIF($D$7:$D$11,D7)&gt;1,NOT(ISBLANK(D7)))</formula>
    </cfRule>
  </conditionalFormatting>
  <conditionalFormatting sqref="D7:D11">
    <cfRule type="duplicateValues" priority="4" dxfId="0">
      <formula>AND(COUNTIF($D$7:$D$11,D7)&gt;1,NOT(ISBLANK(D7)))</formula>
    </cfRule>
  </conditionalFormatting>
  <conditionalFormatting sqref="D14:D17">
    <cfRule type="duplicateValues" priority="3" dxfId="0">
      <formula>AND(COUNTIF($D$14:$D$17,D14)&gt;1,NOT(ISBLANK(D14)))</formula>
    </cfRule>
  </conditionalFormatting>
  <conditionalFormatting sqref="D14:D17">
    <cfRule type="duplicateValues" priority="2" dxfId="0">
      <formula>AND(COUNTIF($D$14:$D$17,D14)&gt;1,NOT(ISBLANK(D14)))</formula>
    </cfRule>
  </conditionalFormatting>
  <conditionalFormatting sqref="D14:D17">
    <cfRule type="duplicateValues" priority="1" dxfId="0">
      <formula>AND(COUNTIF($D$14:$D$17,D14)&gt;1,NOT(ISBLANK(D14)))</formula>
    </cfRule>
  </conditionalFormatting>
  <printOptions/>
  <pageMargins left="0.7" right="0.7" top="0.75" bottom="0.75" header="0.3" footer="0.3"/>
  <pageSetup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2021-07-06T07:30:34Z</cp:lastPrinted>
  <dcterms:created xsi:type="dcterms:W3CDTF">2014-01-17T13:07:43Z</dcterms:created>
  <dcterms:modified xsi:type="dcterms:W3CDTF">2021-07-07T13:43:39Z</dcterms:modified>
  <cp:category/>
  <cp:version/>
  <cp:contentType/>
  <cp:contentStatus/>
</cp:coreProperties>
</file>