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rk Medical - specifikacija" sheetId="1" r:id="rId1"/>
    <sheet name="Mark Medical - Obrazac KVI" sheetId="2" r:id="rId2"/>
  </sheets>
  <definedNames>
    <definedName name="_xlnm.Print_Area" localSheetId="1">'Mark Medical - Obrazac KVI'!$A$1:$H$22</definedName>
    <definedName name="_xlnm.Print_Area" localSheetId="0">'Mark Medical - specifikacija'!$A$1:$M$14</definedName>
  </definedNames>
  <calcPr fullCalcOnLoad="1"/>
</workbook>
</file>

<file path=xl/sharedStrings.xml><?xml version="1.0" encoding="utf-8"?>
<sst xmlns="http://schemas.openxmlformats.org/spreadsheetml/2006/main" count="65" uniqueCount="60">
  <si>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</si>
  <si>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</si>
  <si>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</si>
  <si>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</si>
  <si>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</si>
  <si>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</si>
  <si>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</si>
  <si>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</si>
  <si>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</si>
  <si>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</si>
  <si>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</si>
  <si>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</si>
  <si>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</si>
  <si>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</si>
  <si>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</si>
  <si>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</si>
  <si>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</si>
  <si>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</si>
  <si>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</si>
  <si>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</si>
  <si>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</si>
  <si>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</si>
  <si>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</si>
  <si>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</si>
  <si>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</si>
  <si>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</si>
  <si>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</si>
  <si>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</si>
  <si>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</si>
  <si>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</si>
  <si>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</si>
  <si>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</si>
  <si>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</si>
  <si>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</si>
  <si>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</si>
  <si>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</si>
  <si>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</si>
  <si>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Број партије/ставке</t>
  </si>
  <si>
    <t>ставка 1</t>
  </si>
  <si>
    <t>ставка 2</t>
  </si>
  <si>
    <t>ставка 3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</si>
  <si>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</si>
  <si>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</si>
  <si>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</si>
  <si>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Феморална компонента</t>
  </si>
  <si>
    <t>Тибијална компонента</t>
  </si>
  <si>
    <t>Тибијални инсерт</t>
  </si>
  <si>
    <t>ПРИЛОГ 3 УГОВОРА - ПОДАЦИ ЗА КВАРТАЛНО ИЗВЕШТАВАЊЕ</t>
  </si>
  <si>
    <t>404-1-110/20-40</t>
  </si>
  <si>
    <t>Назив добављача: Mark Medical d.o.o.</t>
  </si>
  <si>
    <t>Mark Medical d.o.o.</t>
  </si>
  <si>
    <t xml:space="preserve">Уникондиларна ендопротеза колена за медијални компартмент, тип 2   </t>
  </si>
  <si>
    <t>AR-501-UF**     iBalance™ UKA Femoral,Cemented</t>
  </si>
  <si>
    <t>ARTHREX</t>
  </si>
  <si>
    <t xml:space="preserve">AR-501-TT**     iBalance™ UKA Tibial Tray,Cemented </t>
  </si>
  <si>
    <t>AR-501-TB**   iBalance™ UKA Tibial Bearing</t>
  </si>
  <si>
    <t>УКУПНО ЗА ПАРТИЈУ 36:</t>
  </si>
  <si>
    <t>KK21098</t>
  </si>
  <si>
    <t>KK21099</t>
  </si>
  <si>
    <t>KK21100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</si>
</sst>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#,##0.0000"/>
    <numFmt numFmtId="188" formatCode="0.0000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61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61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62" fillId="0" borderId="19" xfId="0" applyNumberFormat="1" applyFont="1" applyBorder="1" applyAlignment="1">
      <alignment horizontal="center" vertical="center"/>
    </xf>
    <xf numFmtId="4" fontId="62" fillId="56" borderId="19" xfId="0" applyNumberFormat="1" applyFont="1" applyFill="1" applyBorder="1" applyAlignment="1">
      <alignment horizontal="center" vertical="center"/>
    </xf>
    <xf numFmtId="3" fontId="57" fillId="0" borderId="19" xfId="94" applyNumberFormat="1" applyFont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0" fillId="0" borderId="0" xfId="94" applyFont="1" applyAlignment="1">
      <alignment vertical="center"/>
      <protection/>
    </xf>
    <xf numFmtId="3" fontId="3" fillId="0" borderId="19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0" fontId="3" fillId="57" borderId="19" xfId="100" applyNumberFormat="1" applyFont="1" applyFill="1" applyBorder="1" applyAlignment="1">
      <alignment horizontal="center" vertical="center" wrapText="1"/>
      <protection/>
    </xf>
    <xf numFmtId="0" fontId="3" fillId="57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vertical="center" wrapText="1"/>
    </xf>
    <xf numFmtId="4" fontId="61" fillId="58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 wrapText="1"/>
    </xf>
    <xf numFmtId="0" fontId="64" fillId="59" borderId="19" xfId="0" applyFont="1" applyFill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4" fontId="65" fillId="0" borderId="19" xfId="0" applyNumberFormat="1" applyFont="1" applyBorder="1" applyAlignment="1">
      <alignment horizontal="right" vertical="center" wrapText="1"/>
    </xf>
    <xf numFmtId="4" fontId="3" fillId="56" borderId="19" xfId="0" applyNumberFormat="1" applyFont="1" applyFill="1" applyBorder="1" applyAlignment="1">
      <alignment horizontal="center" vertical="center"/>
    </xf>
    <xf numFmtId="4" fontId="3" fillId="55" borderId="19" xfId="0" applyNumberFormat="1" applyFont="1" applyFill="1" applyBorder="1" applyAlignment="1">
      <alignment horizontal="center" vertical="center"/>
    </xf>
    <xf numFmtId="0" fontId="61" fillId="56" borderId="19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/>
    </xf>
    <xf numFmtId="4" fontId="1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66" fillId="2" borderId="19" xfId="0" applyFont="1" applyFill="1" applyBorder="1" applyAlignment="1">
      <alignment horizontal="left" vertical="center" wrapText="1"/>
    </xf>
    <xf numFmtId="0" fontId="62" fillId="57" borderId="19" xfId="0" applyFont="1" applyFill="1" applyBorder="1" applyAlignment="1">
      <alignment horizontal="right" vertical="center" wrapText="1"/>
    </xf>
    <xf numFmtId="0" fontId="61" fillId="57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right" vertical="center" wrapText="1"/>
    </xf>
    <xf numFmtId="0" fontId="61" fillId="57" borderId="19" xfId="0" applyFont="1" applyFill="1" applyBorder="1" applyAlignment="1">
      <alignment horizontal="center" vertical="center" wrapText="1"/>
    </xf>
    <xf numFmtId="4" fontId="57" fillId="55" borderId="23" xfId="94" applyNumberFormat="1" applyFont="1" applyFill="1" applyBorder="1" applyAlignment="1">
      <alignment horizontal="center" vertical="center" wrapText="1"/>
      <protection/>
    </xf>
    <xf numFmtId="4" fontId="57" fillId="55" borderId="25" xfId="94" applyNumberFormat="1" applyFont="1" applyFill="1" applyBorder="1" applyAlignment="1">
      <alignment horizontal="center" vertical="center" wrapText="1"/>
      <protection/>
    </xf>
    <xf numFmtId="4" fontId="57" fillId="55" borderId="26" xfId="94" applyNumberFormat="1" applyFont="1" applyFill="1" applyBorder="1" applyAlignment="1">
      <alignment horizontal="center" vertical="center" wrapText="1"/>
      <protection/>
    </xf>
    <xf numFmtId="0" fontId="5" fillId="0" borderId="19" xfId="93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 7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tabSelected="1" zoomScalePageLayoutView="0" workbookViewId="0" topLeftCell="A4">
      <selection activeCell="T12" sqref="T12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0" customWidth="1"/>
    <col min="7" max="7" width="14.7109375" style="0" customWidth="1"/>
    <col min="8" max="8" width="12.28125" style="0" customWidth="1"/>
    <col min="9" max="9" width="13.8515625" style="18" bestFit="1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5" width="9.140625" style="18" customWidth="1"/>
    <col min="16" max="16" width="12.00390625" style="18" customWidth="1"/>
    <col min="17" max="17" width="9.140625" style="0" customWidth="1"/>
  </cols>
  <sheetData>
    <row r="2" spans="1:13" ht="12.7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1:6" ht="12.75">
      <c r="A4" s="55" t="s">
        <v>49</v>
      </c>
      <c r="B4" s="55"/>
      <c r="C4" s="55"/>
      <c r="D4" s="55"/>
      <c r="E4" s="55"/>
      <c r="F4" s="55"/>
    </row>
    <row r="6" spans="1:14" ht="48" customHeight="1">
      <c r="A6" s="58" t="s">
        <v>37</v>
      </c>
      <c r="B6" s="58"/>
      <c r="C6" s="33" t="s">
        <v>43</v>
      </c>
      <c r="D6" s="33" t="s">
        <v>30</v>
      </c>
      <c r="E6" s="33" t="s">
        <v>34</v>
      </c>
      <c r="F6" s="34" t="s">
        <v>33</v>
      </c>
      <c r="G6" s="33" t="s">
        <v>4</v>
      </c>
      <c r="H6" s="35" t="s">
        <v>5</v>
      </c>
      <c r="I6" s="36" t="s">
        <v>6</v>
      </c>
      <c r="J6" s="37" t="s">
        <v>7</v>
      </c>
      <c r="K6" s="36" t="s">
        <v>8</v>
      </c>
      <c r="L6" s="37" t="s">
        <v>9</v>
      </c>
      <c r="M6" s="36" t="s">
        <v>1</v>
      </c>
      <c r="N6" s="37" t="s">
        <v>22</v>
      </c>
    </row>
    <row r="7" spans="1:14" ht="30" customHeight="1">
      <c r="A7" s="56">
        <v>36</v>
      </c>
      <c r="B7" s="51" t="s">
        <v>51</v>
      </c>
      <c r="C7" s="51"/>
      <c r="D7" s="28"/>
      <c r="E7" s="25"/>
      <c r="F7" s="38"/>
      <c r="G7" s="32"/>
      <c r="H7" s="32"/>
      <c r="I7" s="20"/>
      <c r="J7" s="21"/>
      <c r="K7" s="26"/>
      <c r="L7" s="23"/>
      <c r="M7" s="24"/>
      <c r="N7" s="37"/>
    </row>
    <row r="8" spans="1:14" ht="24" customHeight="1">
      <c r="A8" s="56"/>
      <c r="B8" s="41" t="s">
        <v>38</v>
      </c>
      <c r="C8" s="42" t="s">
        <v>44</v>
      </c>
      <c r="D8" s="62" t="s">
        <v>57</v>
      </c>
      <c r="E8" s="25"/>
      <c r="F8" s="43" t="s">
        <v>52</v>
      </c>
      <c r="G8" s="43" t="s">
        <v>53</v>
      </c>
      <c r="H8" s="32" t="s">
        <v>36</v>
      </c>
      <c r="I8" s="30"/>
      <c r="J8" s="50">
        <v>48985.507246376816</v>
      </c>
      <c r="K8" s="44">
        <v>52000</v>
      </c>
      <c r="L8" s="23">
        <f>I8*J8</f>
        <v>0</v>
      </c>
      <c r="M8" s="24">
        <f>I8*K8</f>
        <v>0</v>
      </c>
      <c r="N8" s="37"/>
    </row>
    <row r="9" spans="1:14" ht="24" customHeight="1">
      <c r="A9" s="56"/>
      <c r="B9" s="41" t="s">
        <v>39</v>
      </c>
      <c r="C9" s="42" t="s">
        <v>45</v>
      </c>
      <c r="D9" s="62" t="s">
        <v>58</v>
      </c>
      <c r="E9" s="25"/>
      <c r="F9" s="43" t="s">
        <v>54</v>
      </c>
      <c r="G9" s="43" t="s">
        <v>53</v>
      </c>
      <c r="H9" s="32" t="s">
        <v>36</v>
      </c>
      <c r="I9" s="30"/>
      <c r="J9" s="50">
        <v>48194.20289855073</v>
      </c>
      <c r="K9" s="44">
        <v>51160</v>
      </c>
      <c r="L9" s="23">
        <f>I9*J9</f>
        <v>0</v>
      </c>
      <c r="M9" s="24">
        <f>K9*I9</f>
        <v>0</v>
      </c>
      <c r="N9" s="37"/>
    </row>
    <row r="10" spans="1:14" ht="24" customHeight="1">
      <c r="A10" s="56"/>
      <c r="B10" s="41" t="s">
        <v>40</v>
      </c>
      <c r="C10" s="42" t="s">
        <v>46</v>
      </c>
      <c r="D10" s="62" t="s">
        <v>59</v>
      </c>
      <c r="E10" s="25"/>
      <c r="F10" s="43" t="s">
        <v>55</v>
      </c>
      <c r="G10" s="43" t="s">
        <v>53</v>
      </c>
      <c r="H10" s="32" t="s">
        <v>36</v>
      </c>
      <c r="I10" s="30"/>
      <c r="J10" s="50">
        <v>32820.289855072464</v>
      </c>
      <c r="K10" s="44">
        <v>34840</v>
      </c>
      <c r="L10" s="23">
        <f>I10*J10</f>
        <v>0</v>
      </c>
      <c r="M10" s="24">
        <f>K10*I10</f>
        <v>0</v>
      </c>
      <c r="N10" s="37"/>
    </row>
    <row r="11" spans="1:14" ht="19.5" customHeight="1">
      <c r="A11" s="39"/>
      <c r="B11" s="39"/>
      <c r="C11" s="57" t="s">
        <v>56</v>
      </c>
      <c r="D11" s="57"/>
      <c r="E11" s="57"/>
      <c r="F11" s="57"/>
      <c r="G11" s="57"/>
      <c r="H11" s="57"/>
      <c r="I11" s="57"/>
      <c r="J11" s="21"/>
      <c r="K11" s="40"/>
      <c r="L11" s="23">
        <f>L8+L9+L10</f>
        <v>0</v>
      </c>
      <c r="M11" s="24">
        <f>SUM(M8:M10)</f>
        <v>0</v>
      </c>
      <c r="N11" s="37">
        <v>1</v>
      </c>
    </row>
    <row r="12" spans="1:16" ht="19.5" customHeight="1">
      <c r="A12" s="53" t="s">
        <v>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45">
        <f>L11</f>
        <v>0</v>
      </c>
      <c r="M12" s="46">
        <f>M11</f>
        <v>0</v>
      </c>
      <c r="N12" s="47">
        <f>AVERAGE(N7:N11)</f>
        <v>1</v>
      </c>
      <c r="P12" s="31"/>
    </row>
    <row r="13" spans="1:14" ht="19.5" customHeight="1">
      <c r="A13" s="52" t="s">
        <v>35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23"/>
      <c r="M13" s="48">
        <f>M12*0.1</f>
        <v>0</v>
      </c>
      <c r="N13" s="49"/>
    </row>
    <row r="14" spans="1:14" ht="19.5" customHeight="1">
      <c r="A14" s="52" t="s">
        <v>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45"/>
      <c r="M14" s="48">
        <f>SUM(M12:M13)</f>
        <v>0</v>
      </c>
      <c r="N14" s="49"/>
    </row>
  </sheetData>
  <sheetProtection/>
  <mergeCells count="9">
    <mergeCell ref="B7:C7"/>
    <mergeCell ref="A13:K13"/>
    <mergeCell ref="A14:K14"/>
    <mergeCell ref="A12:K12"/>
    <mergeCell ref="A2:M2"/>
    <mergeCell ref="A4:F4"/>
    <mergeCell ref="A7:A10"/>
    <mergeCell ref="C11:I11"/>
    <mergeCell ref="A6:B6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H28" sqref="H2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9" t="s">
        <v>47</v>
      </c>
      <c r="C2" s="1"/>
      <c r="D2" s="1"/>
      <c r="E2" s="2" t="s">
        <v>50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48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'Mark Medical - specifikacija'!L12</f>
        <v>0</v>
      </c>
      <c r="F6" s="11">
        <f>'Mark Medical - specifikacija'!M12</f>
        <v>0</v>
      </c>
      <c r="G6" s="12">
        <f>'Mark Medical - specifikacija'!M14</f>
        <v>0</v>
      </c>
    </row>
    <row r="7" spans="2:7" ht="24.75" customHeight="1" thickBot="1">
      <c r="B7" s="4" t="s">
        <v>14</v>
      </c>
      <c r="C7" s="13" t="s">
        <v>15</v>
      </c>
      <c r="D7" s="3"/>
      <c r="E7" s="59" t="s">
        <v>16</v>
      </c>
      <c r="F7" s="60"/>
      <c r="G7" s="6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2">
        <f>'Mark Medical - specifikacija'!N12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27" t="s">
        <v>42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2019-11-13T10:35:34Z</cp:lastPrinted>
  <dcterms:created xsi:type="dcterms:W3CDTF">2014-01-17T13:07:43Z</dcterms:created>
  <dcterms:modified xsi:type="dcterms:W3CDTF">2021-03-12T13:31:16Z</dcterms:modified>
  <cp:category/>
  <cp:version/>
  <cp:contentType/>
  <cp:contentStatus/>
</cp:coreProperties>
</file>