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la\Desktop\sniženje cene\aa1 prilozi ugovora\"/>
    </mc:Choice>
  </mc:AlternateContent>
  <xr:revisionPtr revIDLastSave="0" documentId="13_ncr:1_{60E021BB-DACF-4397-84BC-00C76E6968CD}" xr6:coauthVersionLast="36" xr6:coauthVersionMax="36" xr10:uidLastSave="{00000000-0000-0000-0000-000000000000}"/>
  <bookViews>
    <workbookView xWindow="0" yWindow="0" windowWidth="28800" windowHeight="12270" xr2:uid="{6C784EB1-BCA1-4EF9-973D-DDBB64519E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1" i="1"/>
  <c r="J22" i="1"/>
  <c r="J23" i="1" l="1"/>
  <c r="J24" i="1" l="1"/>
  <c r="J25" i="1" s="1"/>
</calcChain>
</file>

<file path=xl/sharedStrings.xml><?xml version="1.0" encoding="utf-8"?>
<sst xmlns="http://schemas.openxmlformats.org/spreadsheetml/2006/main" count="114" uniqueCount="69">
  <si>
    <t>Бр. партије</t>
  </si>
  <si>
    <t>Назив партије</t>
  </si>
  <si>
    <t>Јединица мере</t>
  </si>
  <si>
    <t>ЈКЛ</t>
  </si>
  <si>
    <t>ИНН</t>
  </si>
  <si>
    <t>Фармацеутски облик</t>
  </si>
  <si>
    <t>Паковање и јачина лека</t>
  </si>
  <si>
    <t>Јединична цена</t>
  </si>
  <si>
    <t>Укупна цена без ПДВ-а</t>
  </si>
  <si>
    <t>PENTASA</t>
  </si>
  <si>
    <t>оригинално паковање</t>
  </si>
  <si>
    <t>mesalazin</t>
  </si>
  <si>
    <t>грануле са продуженим ослобађањем</t>
  </si>
  <si>
    <t>кесица, 60 по 2 г</t>
  </si>
  <si>
    <t>кесица, 30 по 4 г</t>
  </si>
  <si>
    <t>ACTRAPID FLEXPEN</t>
  </si>
  <si>
    <t>insulin humani</t>
  </si>
  <si>
    <t>раствор за ињекцију у напуњеном ињекционом пену</t>
  </si>
  <si>
    <t>напуњени ињекциони пен, 5 по 3 мл (100и.ј./мл)</t>
  </si>
  <si>
    <t>INSULATARD FLEXPEN</t>
  </si>
  <si>
    <t>суспензија за ињекцију у напуњеном ињекционом пену</t>
  </si>
  <si>
    <t>MIXTARD 30 FLEXPEN</t>
  </si>
  <si>
    <t>PREDUCTAL</t>
  </si>
  <si>
    <t>trimetazidin</t>
  </si>
  <si>
    <t>капсула са продуженим ослобађањем</t>
  </si>
  <si>
    <t>блистер, 30 по 80 мг</t>
  </si>
  <si>
    <t>NEVOTENS</t>
  </si>
  <si>
    <t>nebivolol</t>
  </si>
  <si>
    <t>таблета</t>
  </si>
  <si>
    <t>блистер, 30 по 5 мг</t>
  </si>
  <si>
    <t>OLITOR</t>
  </si>
  <si>
    <t>rosuvastatin, ezetimib</t>
  </si>
  <si>
    <t>капсула, тврда</t>
  </si>
  <si>
    <t>блистер, 30 по (10мг + 10мг)</t>
  </si>
  <si>
    <t>блистер, 30 по (20мг + 10мг)</t>
  </si>
  <si>
    <t>NORDITROPIN NORDIFLEX</t>
  </si>
  <si>
    <t>somatropin</t>
  </si>
  <si>
    <t>напуњени ињекциони пен, 1 по 1,5 мл (10мг/1,5мл)</t>
  </si>
  <si>
    <t>напуњени ињекциони пен, 1 по 1,5 мл (15мг/1,5мл)</t>
  </si>
  <si>
    <t>CIPROCINAL</t>
  </si>
  <si>
    <t>ciprofloksacin</t>
  </si>
  <si>
    <t>филм таблета</t>
  </si>
  <si>
    <t>блистер, 10 по 500 мг</t>
  </si>
  <si>
    <t>REAGILA</t>
  </si>
  <si>
    <t>kariprazin</t>
  </si>
  <si>
    <t>блистер, 28 по 1,5 мг</t>
  </si>
  <si>
    <t>блистер, 28 по 3 мг</t>
  </si>
  <si>
    <t>блистер, 28 по 4,5 мг</t>
  </si>
  <si>
    <t>блистер, 28 по 6 мг</t>
  </si>
  <si>
    <t>TRIMBOW</t>
  </si>
  <si>
    <t>formoterol, glikopironijum-bromid, beklometazon</t>
  </si>
  <si>
    <t>раствор за инхалацију под притиском</t>
  </si>
  <si>
    <t>контејнер под притиском са вентилом за дозирање, 1 по 180 доза (5мцг/доза + 9мцг/доза + 87мцг/доза)</t>
  </si>
  <si>
    <t>BRIMODROP</t>
  </si>
  <si>
    <t>brimonidin</t>
  </si>
  <si>
    <t>бочица пластична,1 по 5 мл (2мг/мл)</t>
  </si>
  <si>
    <t>BIRMOST</t>
  </si>
  <si>
    <t>bimatoprost</t>
  </si>
  <si>
    <t>капи за очи, раствор</t>
  </si>
  <si>
    <t>бочица са капаљком, 1 по 3 мл (0,3мг/мл)</t>
  </si>
  <si>
    <t>PREMIUM UNIVERZAL MIX</t>
  </si>
  <si>
    <t>N003939</t>
  </si>
  <si>
    <t>bezglutensko brašno</t>
  </si>
  <si>
    <t>прашак</t>
  </si>
  <si>
    <t>1 кг</t>
  </si>
  <si>
    <t>Укупна вредност оквирног спораума без ПДВ-а</t>
  </si>
  <si>
    <t>Износ ПДВ-а</t>
  </si>
  <si>
    <t>Укупна вредност оквирног спораума са ПДВ-ом</t>
  </si>
  <si>
    <t>Количина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</si>
</sst>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B09B3-2EED-4FA6-88A1-B37DF397D63B}">
  <sheetPr>
    <pageSetUpPr fitToPage="1"/>
  </sheetPr>
  <dimension ref="A1:N34"/>
  <sheetViews>
    <sheetView tabSelected="1" workbookViewId="0">
      <selection activeCell="H11" sqref="H11:H12"/>
    </sheetView>
  </sheetViews>
  <sheetFormatPr defaultColWidth="14.5703125" defaultRowHeight="11.25" x14ac:dyDescent="0.2"/>
  <cols>
    <col min="1" max="1" width="10.85546875" style="2" bestFit="1" customWidth="1"/>
    <col min="2" max="2" width="21.7109375" style="2" bestFit="1" customWidth="1"/>
    <col min="3" max="3" width="20" style="2" bestFit="1" customWidth="1"/>
    <col min="4" max="4" width="9" style="2" bestFit="1" customWidth="1"/>
    <col min="5" max="5" width="15.7109375" style="2" customWidth="1"/>
    <col min="6" max="6" width="35.7109375" style="2" customWidth="1"/>
    <col min="7" max="7" width="43.5703125" style="2" bestFit="1" customWidth="1"/>
    <col min="8" max="8" width="15" style="2" bestFit="1" customWidth="1"/>
    <col min="9" max="9" width="12.5703125" style="2" customWidth="1"/>
    <col min="10" max="10" width="21.7109375" style="2" bestFit="1" customWidth="1"/>
    <col min="11" max="11" width="14.5703125" style="1"/>
    <col min="12" max="16384" width="14.5703125" style="2"/>
  </cols>
  <sheetData>
    <row r="1" spans="1:10" ht="25.5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68</v>
      </c>
      <c r="J1" s="3" t="s">
        <v>8</v>
      </c>
    </row>
    <row r="2" spans="1:10" ht="20.25" customHeight="1" x14ac:dyDescent="0.2">
      <c r="A2" s="4">
        <v>6</v>
      </c>
      <c r="B2" s="4" t="s">
        <v>9</v>
      </c>
      <c r="C2" s="4" t="s">
        <v>10</v>
      </c>
      <c r="D2" s="4">
        <v>3129501</v>
      </c>
      <c r="E2" s="4" t="s">
        <v>11</v>
      </c>
      <c r="F2" s="4" t="s">
        <v>12</v>
      </c>
      <c r="G2" s="4" t="s">
        <v>13</v>
      </c>
      <c r="H2" s="5">
        <v>7809</v>
      </c>
      <c r="I2" s="6"/>
      <c r="J2" s="9">
        <f>H2*I2</f>
        <v>0</v>
      </c>
    </row>
    <row r="3" spans="1:10" ht="28.5" customHeight="1" x14ac:dyDescent="0.2">
      <c r="A3" s="4">
        <v>7</v>
      </c>
      <c r="B3" s="4" t="s">
        <v>9</v>
      </c>
      <c r="C3" s="4" t="s">
        <v>10</v>
      </c>
      <c r="D3" s="4">
        <v>3129500</v>
      </c>
      <c r="E3" s="4" t="s">
        <v>11</v>
      </c>
      <c r="F3" s="4" t="s">
        <v>12</v>
      </c>
      <c r="G3" s="4" t="s">
        <v>14</v>
      </c>
      <c r="H3" s="5">
        <v>8449.5</v>
      </c>
      <c r="I3" s="6"/>
      <c r="J3" s="9">
        <f t="shared" ref="J3:J17" si="0">H3*I3</f>
        <v>0</v>
      </c>
    </row>
    <row r="4" spans="1:10" ht="28.5" customHeight="1" x14ac:dyDescent="0.2">
      <c r="A4" s="4">
        <v>9</v>
      </c>
      <c r="B4" s="4" t="s">
        <v>15</v>
      </c>
      <c r="C4" s="4" t="s">
        <v>10</v>
      </c>
      <c r="D4" s="4">
        <v>41610</v>
      </c>
      <c r="E4" s="4" t="s">
        <v>16</v>
      </c>
      <c r="F4" s="4" t="s">
        <v>17</v>
      </c>
      <c r="G4" s="4" t="s">
        <v>18</v>
      </c>
      <c r="H4" s="5">
        <v>2312.9</v>
      </c>
      <c r="I4" s="6"/>
      <c r="J4" s="9">
        <f t="shared" si="0"/>
        <v>0</v>
      </c>
    </row>
    <row r="5" spans="1:10" ht="25.5" x14ac:dyDescent="0.2">
      <c r="A5" s="4">
        <v>10</v>
      </c>
      <c r="B5" s="4" t="s">
        <v>19</v>
      </c>
      <c r="C5" s="4" t="s">
        <v>10</v>
      </c>
      <c r="D5" s="4">
        <v>41611</v>
      </c>
      <c r="E5" s="4" t="s">
        <v>16</v>
      </c>
      <c r="F5" s="4" t="s">
        <v>20</v>
      </c>
      <c r="G5" s="4" t="s">
        <v>18</v>
      </c>
      <c r="H5" s="5">
        <v>2487.1999999999998</v>
      </c>
      <c r="I5" s="6"/>
      <c r="J5" s="9">
        <f t="shared" si="0"/>
        <v>0</v>
      </c>
    </row>
    <row r="6" spans="1:10" ht="25.5" x14ac:dyDescent="0.2">
      <c r="A6" s="4">
        <v>11</v>
      </c>
      <c r="B6" s="4" t="s">
        <v>21</v>
      </c>
      <c r="C6" s="4" t="s">
        <v>10</v>
      </c>
      <c r="D6" s="4">
        <v>41612</v>
      </c>
      <c r="E6" s="4" t="s">
        <v>16</v>
      </c>
      <c r="F6" s="4" t="s">
        <v>20</v>
      </c>
      <c r="G6" s="4" t="s">
        <v>18</v>
      </c>
      <c r="H6" s="5">
        <v>1996.6</v>
      </c>
      <c r="I6" s="6"/>
      <c r="J6" s="9">
        <f t="shared" si="0"/>
        <v>0</v>
      </c>
    </row>
    <row r="7" spans="1:10" ht="18.75" customHeight="1" x14ac:dyDescent="0.2">
      <c r="A7" s="4">
        <v>16</v>
      </c>
      <c r="B7" s="4" t="s">
        <v>22</v>
      </c>
      <c r="C7" s="4" t="s">
        <v>10</v>
      </c>
      <c r="D7" s="4">
        <v>1109140</v>
      </c>
      <c r="E7" s="4" t="s">
        <v>23</v>
      </c>
      <c r="F7" s="4" t="s">
        <v>24</v>
      </c>
      <c r="G7" s="4" t="s">
        <v>25</v>
      </c>
      <c r="H7" s="7">
        <v>590.6</v>
      </c>
      <c r="I7" s="6"/>
      <c r="J7" s="9">
        <f t="shared" si="0"/>
        <v>0</v>
      </c>
    </row>
    <row r="8" spans="1:10" ht="24" customHeight="1" x14ac:dyDescent="0.2">
      <c r="A8" s="4">
        <v>20</v>
      </c>
      <c r="B8" s="4" t="s">
        <v>26</v>
      </c>
      <c r="C8" s="4" t="s">
        <v>10</v>
      </c>
      <c r="D8" s="4">
        <v>1107634</v>
      </c>
      <c r="E8" s="4" t="s">
        <v>27</v>
      </c>
      <c r="F8" s="4" t="s">
        <v>28</v>
      </c>
      <c r="G8" s="4" t="s">
        <v>29</v>
      </c>
      <c r="H8" s="7">
        <v>298.42</v>
      </c>
      <c r="I8" s="6"/>
      <c r="J8" s="9">
        <f t="shared" si="0"/>
        <v>0</v>
      </c>
    </row>
    <row r="9" spans="1:10" ht="25.5" x14ac:dyDescent="0.2">
      <c r="A9" s="4">
        <v>47</v>
      </c>
      <c r="B9" s="4" t="s">
        <v>30</v>
      </c>
      <c r="C9" s="4" t="s">
        <v>10</v>
      </c>
      <c r="D9" s="4">
        <v>1104104</v>
      </c>
      <c r="E9" s="4" t="s">
        <v>31</v>
      </c>
      <c r="F9" s="4" t="s">
        <v>32</v>
      </c>
      <c r="G9" s="4" t="s">
        <v>33</v>
      </c>
      <c r="H9" s="5">
        <v>1218.4000000000001</v>
      </c>
      <c r="I9" s="6"/>
      <c r="J9" s="9">
        <f t="shared" si="0"/>
        <v>0</v>
      </c>
    </row>
    <row r="10" spans="1:10" ht="25.5" x14ac:dyDescent="0.2">
      <c r="A10" s="4">
        <v>48</v>
      </c>
      <c r="B10" s="4" t="s">
        <v>30</v>
      </c>
      <c r="C10" s="4" t="s">
        <v>10</v>
      </c>
      <c r="D10" s="4">
        <v>1104103</v>
      </c>
      <c r="E10" s="4" t="s">
        <v>31</v>
      </c>
      <c r="F10" s="4" t="s">
        <v>32</v>
      </c>
      <c r="G10" s="4" t="s">
        <v>34</v>
      </c>
      <c r="H10" s="5">
        <v>1218.4000000000001</v>
      </c>
      <c r="I10" s="6"/>
      <c r="J10" s="9">
        <f t="shared" si="0"/>
        <v>0</v>
      </c>
    </row>
    <row r="11" spans="1:10" ht="25.5" x14ac:dyDescent="0.2">
      <c r="A11" s="4">
        <v>59</v>
      </c>
      <c r="B11" s="4" t="s">
        <v>35</v>
      </c>
      <c r="C11" s="4" t="s">
        <v>10</v>
      </c>
      <c r="D11" s="4">
        <v>44110</v>
      </c>
      <c r="E11" s="4" t="s">
        <v>36</v>
      </c>
      <c r="F11" s="4" t="s">
        <v>17</v>
      </c>
      <c r="G11" s="4" t="s">
        <v>37</v>
      </c>
      <c r="H11" s="5">
        <v>22508.400000000001</v>
      </c>
      <c r="I11" s="6"/>
      <c r="J11" s="9">
        <f t="shared" si="0"/>
        <v>0</v>
      </c>
    </row>
    <row r="12" spans="1:10" ht="25.5" x14ac:dyDescent="0.2">
      <c r="A12" s="4">
        <v>60</v>
      </c>
      <c r="B12" s="4" t="s">
        <v>35</v>
      </c>
      <c r="C12" s="4" t="s">
        <v>10</v>
      </c>
      <c r="D12" s="4">
        <v>44111</v>
      </c>
      <c r="E12" s="4" t="s">
        <v>36</v>
      </c>
      <c r="F12" s="4" t="s">
        <v>17</v>
      </c>
      <c r="G12" s="4" t="s">
        <v>38</v>
      </c>
      <c r="H12" s="5">
        <v>33762.800000000003</v>
      </c>
      <c r="I12" s="6"/>
      <c r="J12" s="9">
        <f t="shared" si="0"/>
        <v>0</v>
      </c>
    </row>
    <row r="13" spans="1:10" ht="19.5" customHeight="1" x14ac:dyDescent="0.2">
      <c r="A13" s="4">
        <v>74</v>
      </c>
      <c r="B13" s="4" t="s">
        <v>39</v>
      </c>
      <c r="C13" s="4" t="s">
        <v>10</v>
      </c>
      <c r="D13" s="4">
        <v>1329192</v>
      </c>
      <c r="E13" s="4" t="s">
        <v>40</v>
      </c>
      <c r="F13" s="4" t="s">
        <v>41</v>
      </c>
      <c r="G13" s="4" t="s">
        <v>42</v>
      </c>
      <c r="H13" s="7">
        <v>299.3</v>
      </c>
      <c r="I13" s="6"/>
      <c r="J13" s="9">
        <f t="shared" si="0"/>
        <v>0</v>
      </c>
    </row>
    <row r="14" spans="1:10" ht="15" customHeight="1" x14ac:dyDescent="0.2">
      <c r="A14" s="4">
        <v>103</v>
      </c>
      <c r="B14" s="4" t="s">
        <v>43</v>
      </c>
      <c r="C14" s="4" t="s">
        <v>10</v>
      </c>
      <c r="D14" s="4">
        <v>1070129</v>
      </c>
      <c r="E14" s="4" t="s">
        <v>44</v>
      </c>
      <c r="F14" s="4" t="s">
        <v>32</v>
      </c>
      <c r="G14" s="4" t="s">
        <v>45</v>
      </c>
      <c r="H14" s="5">
        <v>4447.0600000000004</v>
      </c>
      <c r="I14" s="6"/>
      <c r="J14" s="9">
        <f t="shared" si="0"/>
        <v>0</v>
      </c>
    </row>
    <row r="15" spans="1:10" ht="16.5" customHeight="1" x14ac:dyDescent="0.2">
      <c r="A15" s="4">
        <v>104</v>
      </c>
      <c r="B15" s="4" t="s">
        <v>43</v>
      </c>
      <c r="C15" s="4" t="s">
        <v>10</v>
      </c>
      <c r="D15" s="4">
        <v>1070127</v>
      </c>
      <c r="E15" s="4" t="s">
        <v>44</v>
      </c>
      <c r="F15" s="4" t="s">
        <v>32</v>
      </c>
      <c r="G15" s="4" t="s">
        <v>46</v>
      </c>
      <c r="H15" s="5">
        <v>4447.0600000000004</v>
      </c>
      <c r="I15" s="6"/>
      <c r="J15" s="9">
        <f t="shared" si="0"/>
        <v>0</v>
      </c>
    </row>
    <row r="16" spans="1:10" ht="18.75" customHeight="1" x14ac:dyDescent="0.2">
      <c r="A16" s="4">
        <v>105</v>
      </c>
      <c r="B16" s="4" t="s">
        <v>43</v>
      </c>
      <c r="C16" s="4" t="s">
        <v>10</v>
      </c>
      <c r="D16" s="4">
        <v>1070126</v>
      </c>
      <c r="E16" s="4" t="s">
        <v>44</v>
      </c>
      <c r="F16" s="4" t="s">
        <v>32</v>
      </c>
      <c r="G16" s="4" t="s">
        <v>47</v>
      </c>
      <c r="H16" s="5">
        <v>4447.0600000000004</v>
      </c>
      <c r="I16" s="8"/>
      <c r="J16" s="9">
        <f t="shared" si="0"/>
        <v>0</v>
      </c>
    </row>
    <row r="17" spans="1:12" ht="20.25" customHeight="1" x14ac:dyDescent="0.2">
      <c r="A17" s="4">
        <v>106</v>
      </c>
      <c r="B17" s="4" t="s">
        <v>43</v>
      </c>
      <c r="C17" s="4" t="s">
        <v>10</v>
      </c>
      <c r="D17" s="4">
        <v>1070125</v>
      </c>
      <c r="E17" s="4" t="s">
        <v>44</v>
      </c>
      <c r="F17" s="4" t="s">
        <v>32</v>
      </c>
      <c r="G17" s="4" t="s">
        <v>48</v>
      </c>
      <c r="H17" s="5">
        <v>4447.0600000000004</v>
      </c>
      <c r="I17" s="8"/>
      <c r="J17" s="9">
        <f t="shared" si="0"/>
        <v>0</v>
      </c>
    </row>
    <row r="18" spans="1:12" ht="30.75" customHeight="1" x14ac:dyDescent="0.2">
      <c r="A18" s="4">
        <v>116</v>
      </c>
      <c r="B18" s="4" t="s">
        <v>49</v>
      </c>
      <c r="C18" s="4" t="s">
        <v>10</v>
      </c>
      <c r="D18" s="4">
        <v>7114175</v>
      </c>
      <c r="E18" s="4" t="s">
        <v>50</v>
      </c>
      <c r="F18" s="4" t="s">
        <v>51</v>
      </c>
      <c r="G18" s="4" t="s">
        <v>52</v>
      </c>
      <c r="H18" s="5">
        <v>7177</v>
      </c>
      <c r="I18" s="9"/>
      <c r="J18" s="9">
        <f>H18*I18</f>
        <v>0</v>
      </c>
    </row>
    <row r="19" spans="1:12" ht="11.25" customHeight="1" x14ac:dyDescent="0.2">
      <c r="A19" s="19">
        <v>121</v>
      </c>
      <c r="B19" s="19" t="s">
        <v>53</v>
      </c>
      <c r="C19" s="19" t="s">
        <v>10</v>
      </c>
      <c r="D19" s="19">
        <v>7094071</v>
      </c>
      <c r="E19" s="19" t="s">
        <v>54</v>
      </c>
      <c r="F19" s="11" t="s">
        <v>58</v>
      </c>
      <c r="G19" s="19" t="s">
        <v>55</v>
      </c>
      <c r="H19" s="16">
        <v>235.1</v>
      </c>
      <c r="I19" s="17"/>
      <c r="J19" s="13">
        <f>H19*I19</f>
        <v>0</v>
      </c>
    </row>
    <row r="20" spans="1:12" ht="11.25" customHeight="1" x14ac:dyDescent="0.2">
      <c r="A20" s="19"/>
      <c r="B20" s="19"/>
      <c r="C20" s="19"/>
      <c r="D20" s="19"/>
      <c r="E20" s="19"/>
      <c r="F20" s="12"/>
      <c r="G20" s="19"/>
      <c r="H20" s="16"/>
      <c r="I20" s="18"/>
      <c r="J20" s="14"/>
    </row>
    <row r="21" spans="1:12" ht="12.75" x14ac:dyDescent="0.2">
      <c r="A21" s="4">
        <v>126</v>
      </c>
      <c r="B21" s="4" t="s">
        <v>56</v>
      </c>
      <c r="C21" s="4" t="s">
        <v>10</v>
      </c>
      <c r="D21" s="4">
        <v>7099146</v>
      </c>
      <c r="E21" s="4" t="s">
        <v>57</v>
      </c>
      <c r="F21" s="4" t="s">
        <v>58</v>
      </c>
      <c r="G21" s="4" t="s">
        <v>59</v>
      </c>
      <c r="H21" s="7">
        <v>709.16</v>
      </c>
      <c r="I21" s="6"/>
      <c r="J21" s="9">
        <f>H21*I21</f>
        <v>0</v>
      </c>
    </row>
    <row r="22" spans="1:12" ht="25.5" x14ac:dyDescent="0.2">
      <c r="A22" s="4">
        <v>130</v>
      </c>
      <c r="B22" s="4" t="s">
        <v>60</v>
      </c>
      <c r="C22" s="4" t="s">
        <v>10</v>
      </c>
      <c r="D22" s="4" t="s">
        <v>61</v>
      </c>
      <c r="E22" s="4" t="s">
        <v>62</v>
      </c>
      <c r="F22" s="4" t="s">
        <v>63</v>
      </c>
      <c r="G22" s="4" t="s">
        <v>64</v>
      </c>
      <c r="H22" s="7">
        <v>231.4</v>
      </c>
      <c r="I22" s="6"/>
      <c r="J22" s="9">
        <f>H22*I22</f>
        <v>0</v>
      </c>
    </row>
    <row r="23" spans="1:12" ht="12.75" x14ac:dyDescent="0.2">
      <c r="A23" s="15" t="s">
        <v>65</v>
      </c>
      <c r="B23" s="15"/>
      <c r="C23" s="15"/>
      <c r="D23" s="15"/>
      <c r="E23" s="15"/>
      <c r="F23" s="15"/>
      <c r="G23" s="15"/>
      <c r="H23" s="15"/>
      <c r="I23" s="15"/>
      <c r="J23" s="10">
        <f>J2+J3+J4+J5+J6+J7+J8+J9+J10+J11+J13+J12+J14+J15+J16+J17+J18+J19+J21+J22</f>
        <v>0</v>
      </c>
      <c r="L23" s="1"/>
    </row>
    <row r="24" spans="1:12" ht="12.75" x14ac:dyDescent="0.2">
      <c r="A24" s="15" t="s">
        <v>66</v>
      </c>
      <c r="B24" s="15"/>
      <c r="C24" s="15"/>
      <c r="D24" s="15"/>
      <c r="E24" s="15"/>
      <c r="F24" s="15"/>
      <c r="G24" s="15"/>
      <c r="H24" s="15"/>
      <c r="I24" s="15"/>
      <c r="J24" s="10">
        <f>J23*0.1</f>
        <v>0</v>
      </c>
      <c r="L24" s="1"/>
    </row>
    <row r="25" spans="1:12" ht="12.75" x14ac:dyDescent="0.2">
      <c r="A25" s="15" t="s">
        <v>67</v>
      </c>
      <c r="B25" s="15"/>
      <c r="C25" s="15"/>
      <c r="D25" s="15"/>
      <c r="E25" s="15"/>
      <c r="F25" s="15"/>
      <c r="G25" s="15"/>
      <c r="H25" s="15"/>
      <c r="I25" s="15"/>
      <c r="J25" s="10">
        <f>J23+J24</f>
        <v>0</v>
      </c>
      <c r="L25" s="1"/>
    </row>
    <row r="26" spans="1:12" x14ac:dyDescent="0.2">
      <c r="J26" s="1"/>
    </row>
    <row r="34" spans="12:14" x14ac:dyDescent="0.2">
      <c r="L34" s="1"/>
      <c r="N34" s="1"/>
    </row>
  </sheetData>
  <mergeCells count="13">
    <mergeCell ref="F19:F20"/>
    <mergeCell ref="J19:J20"/>
    <mergeCell ref="A23:I23"/>
    <mergeCell ref="A24:I24"/>
    <mergeCell ref="A25:I25"/>
    <mergeCell ref="H19:H20"/>
    <mergeCell ref="I19:I20"/>
    <mergeCell ref="A19:A20"/>
    <mergeCell ref="B19:B20"/>
    <mergeCell ref="C19:C20"/>
    <mergeCell ref="D19:D20"/>
    <mergeCell ref="E19:E20"/>
    <mergeCell ref="G19:G20"/>
  </mergeCells>
  <pageMargins left="0" right="0" top="0" bottom="0" header="0.3" footer="0"/>
  <pageSetup paperSize="9"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Lela Jelisavcic</cp:lastModifiedBy>
  <cp:lastPrinted>2021-09-22T09:07:03Z</cp:lastPrinted>
  <dcterms:created xsi:type="dcterms:W3CDTF">2021-09-01T12:45:46Z</dcterms:created>
  <dcterms:modified xsi:type="dcterms:W3CDTF">2022-03-29T09:01:57Z</dcterms:modified>
</cp:coreProperties>
</file>