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TEHNOMED - specifikacija" sheetId="1" r:id="rId1"/>
    <sheet name="TEHNOMED - Obrazac KVI" sheetId="2" r:id="rId2"/>
  </sheets>
  <definedNames>
    <definedName name="_xlnm.Print_Area" localSheetId="1">'TEHNOMED - Obrazac KVI'!$A$1:$H$22</definedName>
    <definedName name="_xlnm.Print_Area" localSheetId="0">'TEHNOMED - specifikacija'!$A$1:$L$13</definedName>
  </definedNames>
  <calcPr fullCalcOnLoad="1"/>
</workbook>
</file>

<file path=xl/sharedStrings.xml><?xml version="1.0" encoding="utf-8"?>
<sst xmlns="http://schemas.openxmlformats.org/spreadsheetml/2006/main" count="64" uniqueCount="58">
  <si>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</si>
  <si>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</si>
  <si>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</si>
  <si>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</si>
  <si>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</si>
  <si>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</si>
  <si>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</si>
  <si>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</si>
  <si>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</si>
  <si>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</si>
  <si>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</si>
  <si>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</si>
  <si>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</si>
  <si>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</si>
  <si>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</si>
  <si>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</si>
  <si>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</si>
  <si>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</si>
  <si>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</si>
  <si>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</si>
  <si>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</si>
  <si>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</si>
  <si>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</si>
  <si>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</si>
  <si>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</si>
  <si>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</si>
  <si>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</si>
  <si>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</si>
  <si>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</si>
  <si>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</si>
  <si>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</si>
  <si>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</si>
  <si>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</si>
  <si>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</si>
  <si>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</si>
  <si>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</si>
  <si>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</si>
  <si>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</si>
  <si>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</si>
  <si>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AV linija komplet (Bellco, Formula 2000) ili odgovarajuće</t>
  </si>
  <si>
    <t>Filter za visokoprečišćenu vodu (Bellco, Formula 2000) ili odgovarajuće</t>
  </si>
  <si>
    <t>Sredstvo za sterilizaciju mašine (Bellco, Formula 2000) ili odgovarajuće</t>
  </si>
  <si>
    <t>PEROXY PLUS 6123</t>
  </si>
  <si>
    <t>Назив добављача: TEHNOMED d.o.o.</t>
  </si>
  <si>
    <t>TEHNOMED d.o.o.</t>
  </si>
  <si>
    <t>litar</t>
  </si>
  <si>
    <t>404-1-110/19-93</t>
  </si>
  <si>
    <t xml:space="preserve">Maтеријал за дијализу </t>
  </si>
  <si>
    <t>Suvi bikarbonat u odgovarajućem pakovanju, 760g (Bellco, Formula 2000) ili odgovarajuće</t>
  </si>
  <si>
    <t>Nipro Corporation</t>
  </si>
  <si>
    <t>Krvna linija  A183R-V751R</t>
  </si>
  <si>
    <t>ULTRA FILTER CF-609N</t>
  </si>
  <si>
    <t>GBL GUL Turska</t>
  </si>
  <si>
    <t>NIPROCART A2F B760GEU</t>
  </si>
  <si>
    <t>HD20050</t>
  </si>
  <si>
    <t>HD20051</t>
  </si>
  <si>
    <t>HD20052</t>
  </si>
  <si>
    <t>HD20053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</si>
</sst>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9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60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4" fontId="3" fillId="57" borderId="19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3" fillId="58" borderId="19" xfId="93" applyFont="1" applyFill="1" applyBorder="1" applyAlignment="1" applyProtection="1">
      <alignment horizontal="center" vertical="center" wrapText="1"/>
      <protection/>
    </xf>
    <xf numFmtId="0" fontId="2" fillId="58" borderId="19" xfId="0" applyFont="1" applyFill="1" applyBorder="1" applyAlignment="1">
      <alignment vertical="center" wrapText="1"/>
    </xf>
    <xf numFmtId="0" fontId="3" fillId="58" borderId="19" xfId="0" applyFont="1" applyFill="1" applyBorder="1" applyAlignment="1">
      <alignment horizontal="center" vertical="center" wrapText="1"/>
    </xf>
    <xf numFmtId="3" fontId="24" fillId="58" borderId="19" xfId="0" applyNumberFormat="1" applyFont="1" applyFill="1" applyBorder="1" applyAlignment="1">
      <alignment horizontal="center" vertical="center"/>
    </xf>
    <xf numFmtId="3" fontId="2" fillId="58" borderId="19" xfId="0" applyNumberFormat="1" applyFont="1" applyFill="1" applyBorder="1" applyAlignment="1">
      <alignment horizontal="center" vertical="center" wrapText="1"/>
    </xf>
    <xf numFmtId="3" fontId="3" fillId="58" borderId="19" xfId="0" applyNumberFormat="1" applyFont="1" applyFill="1" applyBorder="1" applyAlignment="1">
      <alignment horizontal="center" vertical="center"/>
    </xf>
    <xf numFmtId="0" fontId="2" fillId="58" borderId="19" xfId="0" applyFont="1" applyFill="1" applyBorder="1" applyAlignment="1">
      <alignment horizontal="center" vertical="center"/>
    </xf>
    <xf numFmtId="3" fontId="2" fillId="58" borderId="19" xfId="0" applyNumberFormat="1" applyFont="1" applyFill="1" applyBorder="1" applyAlignment="1">
      <alignment horizontal="center" vertical="center"/>
    </xf>
    <xf numFmtId="4" fontId="3" fillId="58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 wrapText="1"/>
    </xf>
    <xf numFmtId="0" fontId="60" fillId="56" borderId="19" xfId="0" applyFont="1" applyFill="1" applyBorder="1" applyAlignment="1">
      <alignment horizontal="right" vertical="center" wrapText="1"/>
    </xf>
    <xf numFmtId="0" fontId="59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5" borderId="23" xfId="94" applyNumberFormat="1" applyFont="1" applyFill="1" applyBorder="1" applyAlignment="1">
      <alignment horizontal="center" vertical="center" wrapText="1"/>
      <protection/>
    </xf>
    <xf numFmtId="4" fontId="55" fillId="55" borderId="28" xfId="94" applyNumberFormat="1" applyFont="1" applyFill="1" applyBorder="1" applyAlignment="1">
      <alignment horizontal="center" vertical="center" wrapText="1"/>
      <protection/>
    </xf>
    <xf numFmtId="4" fontId="55" fillId="55" borderId="29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"/>
  <sheetViews>
    <sheetView tabSelected="1" zoomScalePageLayoutView="0" workbookViewId="0" topLeftCell="A1">
      <selection activeCell="C7" sqref="C7:C10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5" width="14.140625" style="0" customWidth="1"/>
    <col min="6" max="6" width="23.281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4" spans="1:6" ht="12.75">
      <c r="A4" s="51" t="s">
        <v>43</v>
      </c>
      <c r="B4" s="51"/>
      <c r="C4" s="51"/>
      <c r="D4" s="51"/>
      <c r="E4" s="51"/>
      <c r="F4" s="51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0" t="s">
        <v>5</v>
      </c>
      <c r="F6" s="29" t="s">
        <v>35</v>
      </c>
      <c r="G6" s="21" t="s">
        <v>6</v>
      </c>
      <c r="H6" s="22" t="s">
        <v>7</v>
      </c>
      <c r="I6" s="24" t="s">
        <v>8</v>
      </c>
      <c r="J6" s="35" t="s">
        <v>9</v>
      </c>
      <c r="K6" s="24" t="s">
        <v>10</v>
      </c>
      <c r="L6" s="22" t="s">
        <v>2</v>
      </c>
      <c r="M6" s="24" t="s">
        <v>24</v>
      </c>
    </row>
    <row r="7" spans="1:13" ht="57" customHeight="1">
      <c r="A7" s="38">
        <v>29</v>
      </c>
      <c r="B7" s="39" t="s">
        <v>39</v>
      </c>
      <c r="C7" s="37" t="s">
        <v>54</v>
      </c>
      <c r="D7" s="36"/>
      <c r="E7" s="40" t="s">
        <v>49</v>
      </c>
      <c r="F7" s="41" t="s">
        <v>50</v>
      </c>
      <c r="G7" s="40" t="s">
        <v>36</v>
      </c>
      <c r="H7" s="42"/>
      <c r="I7" s="47">
        <v>600</v>
      </c>
      <c r="J7" s="46">
        <v>600</v>
      </c>
      <c r="K7" s="33">
        <f>I7*H7</f>
        <v>0</v>
      </c>
      <c r="L7" s="34">
        <f>J7*H7</f>
        <v>0</v>
      </c>
      <c r="M7" s="24">
        <v>1</v>
      </c>
    </row>
    <row r="8" spans="1:13" ht="57" customHeight="1">
      <c r="A8" s="38">
        <v>48</v>
      </c>
      <c r="B8" s="39" t="s">
        <v>40</v>
      </c>
      <c r="C8" s="37" t="s">
        <v>55</v>
      </c>
      <c r="D8" s="36"/>
      <c r="E8" s="40" t="s">
        <v>49</v>
      </c>
      <c r="F8" s="43" t="s">
        <v>51</v>
      </c>
      <c r="G8" s="40" t="s">
        <v>36</v>
      </c>
      <c r="H8" s="44"/>
      <c r="I8" s="47">
        <v>19612</v>
      </c>
      <c r="J8" s="46">
        <v>19612</v>
      </c>
      <c r="K8" s="33">
        <f>I8*H8</f>
        <v>0</v>
      </c>
      <c r="L8" s="34">
        <f>J8*H8</f>
        <v>0</v>
      </c>
      <c r="M8" s="24">
        <v>1</v>
      </c>
    </row>
    <row r="9" spans="1:13" ht="57" customHeight="1">
      <c r="A9" s="38">
        <v>63</v>
      </c>
      <c r="B9" s="39" t="s">
        <v>41</v>
      </c>
      <c r="C9" s="37" t="s">
        <v>56</v>
      </c>
      <c r="D9" s="36"/>
      <c r="E9" s="40" t="s">
        <v>52</v>
      </c>
      <c r="F9" s="43" t="s">
        <v>42</v>
      </c>
      <c r="G9" s="40" t="s">
        <v>45</v>
      </c>
      <c r="H9" s="44"/>
      <c r="I9" s="47">
        <v>1250</v>
      </c>
      <c r="J9" s="46">
        <v>1250</v>
      </c>
      <c r="K9" s="33">
        <f>I9*H9</f>
        <v>0</v>
      </c>
      <c r="L9" s="34">
        <f>J9*H9</f>
        <v>0</v>
      </c>
      <c r="M9" s="24">
        <v>1</v>
      </c>
    </row>
    <row r="10" spans="1:13" ht="57" customHeight="1">
      <c r="A10" s="38">
        <v>69</v>
      </c>
      <c r="B10" s="39" t="s">
        <v>48</v>
      </c>
      <c r="C10" s="37" t="s">
        <v>57</v>
      </c>
      <c r="D10" s="36"/>
      <c r="E10" s="40" t="s">
        <v>49</v>
      </c>
      <c r="F10" s="41" t="s">
        <v>53</v>
      </c>
      <c r="G10" s="40" t="s">
        <v>36</v>
      </c>
      <c r="H10" s="45"/>
      <c r="I10" s="47">
        <v>882</v>
      </c>
      <c r="J10" s="46">
        <v>882</v>
      </c>
      <c r="K10" s="33">
        <f>I10*H10</f>
        <v>0</v>
      </c>
      <c r="L10" s="34">
        <f>J10*H10</f>
        <v>0</v>
      </c>
      <c r="M10" s="24">
        <v>1</v>
      </c>
    </row>
    <row r="11" spans="1:13" ht="21.75" customHeight="1">
      <c r="A11" s="49" t="s">
        <v>4</v>
      </c>
      <c r="B11" s="49"/>
      <c r="C11" s="49"/>
      <c r="D11" s="49"/>
      <c r="E11" s="49"/>
      <c r="F11" s="49"/>
      <c r="G11" s="49"/>
      <c r="H11" s="49"/>
      <c r="I11" s="49"/>
      <c r="J11" s="49"/>
      <c r="K11" s="30">
        <f>SUM(K7:K10)</f>
        <v>0</v>
      </c>
      <c r="L11" s="31">
        <f>SUM(L7:L10)</f>
        <v>0</v>
      </c>
      <c r="M11" s="32">
        <f>AVERAGE(M10:M10)</f>
        <v>1</v>
      </c>
    </row>
    <row r="12" spans="1:13" ht="18.75" customHeight="1">
      <c r="A12" s="48" t="s">
        <v>38</v>
      </c>
      <c r="B12" s="48"/>
      <c r="C12" s="48"/>
      <c r="D12" s="48"/>
      <c r="E12" s="48"/>
      <c r="F12" s="48"/>
      <c r="G12" s="48"/>
      <c r="H12" s="48"/>
      <c r="I12" s="48"/>
      <c r="J12" s="48"/>
      <c r="K12" s="25">
        <f>K11*0.1</f>
        <v>0</v>
      </c>
      <c r="L12" s="26">
        <f>L11*0.1</f>
        <v>0</v>
      </c>
      <c r="M12" s="27"/>
    </row>
    <row r="13" spans="1:13" ht="18" customHeight="1">
      <c r="A13" s="48" t="s">
        <v>3</v>
      </c>
      <c r="B13" s="48"/>
      <c r="C13" s="48"/>
      <c r="D13" s="48"/>
      <c r="E13" s="48"/>
      <c r="F13" s="48"/>
      <c r="G13" s="48"/>
      <c r="H13" s="48"/>
      <c r="I13" s="48"/>
      <c r="J13" s="48"/>
      <c r="K13" s="25">
        <f>SUM(K11:K12)</f>
        <v>0</v>
      </c>
      <c r="L13" s="26">
        <f>SUM(L11:L12)</f>
        <v>0</v>
      </c>
      <c r="M13" s="27"/>
    </row>
  </sheetData>
  <sheetProtection/>
  <mergeCells count="5">
    <mergeCell ref="A12:J12"/>
    <mergeCell ref="A13:J13"/>
    <mergeCell ref="A11:J11"/>
    <mergeCell ref="A2:L2"/>
    <mergeCell ref="A4:F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44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46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'TEHNOMED - specifikacija'!K11</f>
        <v>0</v>
      </c>
      <c r="F6" s="11">
        <f>'TEHNOMED - specifikacija'!L11</f>
        <v>0</v>
      </c>
      <c r="G6" s="12">
        <f>'TEHNOMED - specifikacija'!L13</f>
        <v>0</v>
      </c>
    </row>
    <row r="7" spans="2:7" ht="24.75" customHeight="1" thickBot="1">
      <c r="B7" s="4" t="s">
        <v>16</v>
      </c>
      <c r="C7" s="13" t="s">
        <v>17</v>
      </c>
      <c r="D7" s="3"/>
      <c r="E7" s="52" t="s">
        <v>18</v>
      </c>
      <c r="F7" s="53"/>
      <c r="G7" s="54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'TEHNOMED - specifikacija'!M11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28</v>
      </c>
      <c r="C17" s="5" t="s">
        <v>47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2020-04-30T13:47:05Z</dcterms:modified>
  <cp:category/>
  <cp:version/>
  <cp:contentType/>
  <cp:contentStatus/>
</cp:coreProperties>
</file>