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ARMALOGIST - specifikacija" sheetId="1" r:id="rId1"/>
    <sheet name="FARMALOGIST - Obrazac KVI" sheetId="2" r:id="rId2"/>
  </sheets>
  <definedNames>
    <definedName name="_xlnm.Print_Area" localSheetId="1">'FARMALOGIST - Obrazac KVI'!$A$1:$H$22</definedName>
    <definedName name="_xlnm.Print_Area" localSheetId="0">'FARMALOGIST - specifikacija'!$A$1:$L$13</definedName>
  </definedNames>
  <calcPr fullCalcOnLoad="1"/>
</workbook>
</file>

<file path=xl/sharedStrings.xml><?xml version="1.0" encoding="utf-8"?>
<sst xmlns="http://schemas.openxmlformats.org/spreadsheetml/2006/main" count="64" uniqueCount="56">
  <si>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</si>
  <si>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</si>
  <si>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</si>
  <si>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</si>
  <si>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</si>
  <si>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</si>
  <si>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</si>
  <si>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</si>
  <si>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</si>
  <si>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</si>
  <si>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</si>
  <si>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</si>
  <si>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</si>
  <si>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</si>
  <si>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</si>
  <si>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</si>
  <si>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</si>
  <si>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</si>
  <si>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</si>
  <si>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</si>
  <si>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</si>
  <si>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</si>
  <si>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</si>
  <si>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</si>
  <si>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</si>
  <si>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</si>
  <si>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</si>
  <si>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</si>
  <si>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</si>
  <si>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</si>
  <si>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</si>
  <si>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</si>
  <si>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</si>
  <si>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</si>
  <si>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Заштићени назив понуђеног добра и каталошки број</t>
  </si>
  <si>
    <t>KПП</t>
  </si>
  <si>
    <t>Износ ПДВ-а (10%)</t>
  </si>
  <si>
    <t>Назив добављача: FARMALOGIST d.o.o</t>
  </si>
  <si>
    <t>FARMALOGIST d.o.o</t>
  </si>
  <si>
    <t>404-1-110/19-93</t>
  </si>
  <si>
    <t xml:space="preserve">Maтеријал за дијализу </t>
  </si>
  <si>
    <t>Dijalizator, Sintetičko vlakno, High - flux 1.8m2 sterilisan bez etilenoksida</t>
  </si>
  <si>
    <t>HD20065</t>
  </si>
  <si>
    <t>Dijalizator, Sintetičko vlakno, Low - flux 1.4m2 sterilisan bez etilenoksida</t>
  </si>
  <si>
    <t>HD20066</t>
  </si>
  <si>
    <t>Dijalizator, Sintetičko vlakno, Low - flux 1.6m2 sterilisan bez etilenoksida</t>
  </si>
  <si>
    <t>HD20067</t>
  </si>
  <si>
    <t>Dijalizator, Sintetičko vlakno, Low - flux 1.8m2 sterilisan bez etilenoksida</t>
  </si>
  <si>
    <t>HD20068</t>
  </si>
  <si>
    <t>Safil Tibbi Urunler Uluslar Arasi Nakliyat San.Tic.A.S.</t>
  </si>
  <si>
    <r>
      <t>AMINAL DIALYSER HIGH FLUX Dialyser H</t>
    </r>
    <r>
      <rPr>
        <sz val="9"/>
        <color indexed="8"/>
        <rFont val="Arial"/>
        <family val="2"/>
      </rPr>
      <t>180
kat.broj 1109</t>
    </r>
  </si>
  <si>
    <t>AMINAL DIALYSER LOW FLUX Dialyser L140
kat.broj 1102</t>
  </si>
  <si>
    <t>AMINAL DIALYSER LOW FLUX Dialyser L160
kat.broj 1103</t>
  </si>
  <si>
    <t>AMINAL DIALYSER LOW FLUX Dialyser L180
kat.broj 1104</t>
  </si>
  <si>
    <t>kom.</t>
  </si>
  <si>
    <t>економски најповољнија понуда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</si>
</sst>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5" fillId="24" borderId="0" applyNumberFormat="0" applyBorder="0" applyAlignment="0" applyProtection="0"/>
    <xf numFmtId="0" fontId="9" fillId="25" borderId="0" applyNumberFormat="0" applyBorder="0" applyAlignment="0" applyProtection="0"/>
    <xf numFmtId="0" fontId="45" fillId="26" borderId="0" applyNumberFormat="0" applyBorder="0" applyAlignment="0" applyProtection="0"/>
    <xf numFmtId="0" fontId="9" fillId="17" borderId="0" applyNumberFormat="0" applyBorder="0" applyAlignment="0" applyProtection="0"/>
    <xf numFmtId="0" fontId="45" fillId="27" borderId="0" applyNumberFormat="0" applyBorder="0" applyAlignment="0" applyProtection="0"/>
    <xf numFmtId="0" fontId="9" fillId="19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45" fillId="34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9" fillId="37" borderId="0" applyNumberFormat="0" applyBorder="0" applyAlignment="0" applyProtection="0"/>
    <xf numFmtId="0" fontId="45" fillId="38" borderId="0" applyNumberFormat="0" applyBorder="0" applyAlignment="0" applyProtection="0"/>
    <xf numFmtId="0" fontId="9" fillId="39" borderId="0" applyNumberFormat="0" applyBorder="0" applyAlignment="0" applyProtection="0"/>
    <xf numFmtId="0" fontId="45" fillId="40" borderId="0" applyNumberFormat="0" applyBorder="0" applyAlignment="0" applyProtection="0"/>
    <xf numFmtId="0" fontId="9" fillId="29" borderId="0" applyNumberFormat="0" applyBorder="0" applyAlignment="0" applyProtection="0"/>
    <xf numFmtId="0" fontId="45" fillId="41" borderId="0" applyNumberFormat="0" applyBorder="0" applyAlignment="0" applyProtection="0"/>
    <xf numFmtId="0" fontId="9" fillId="31" borderId="0" applyNumberFormat="0" applyBorder="0" applyAlignment="0" applyProtection="0"/>
    <xf numFmtId="0" fontId="45" fillId="42" borderId="0" applyNumberFormat="0" applyBorder="0" applyAlignment="0" applyProtection="0"/>
    <xf numFmtId="0" fontId="9" fillId="43" borderId="0" applyNumberFormat="0" applyBorder="0" applyAlignment="0" applyProtection="0"/>
    <xf numFmtId="0" fontId="46" fillId="44" borderId="0" applyNumberFormat="0" applyBorder="0" applyAlignment="0" applyProtection="0"/>
    <xf numFmtId="0" fontId="10" fillId="5" borderId="0" applyNumberFormat="0" applyBorder="0" applyAlignment="0" applyProtection="0"/>
    <xf numFmtId="0" fontId="47" fillId="45" borderId="1" applyNumberFormat="0" applyAlignment="0" applyProtection="0"/>
    <xf numFmtId="0" fontId="11" fillId="46" borderId="2" applyNumberFormat="0" applyAlignment="0" applyProtection="0"/>
    <xf numFmtId="0" fontId="48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4" fillId="7" borderId="0" applyNumberFormat="0" applyBorder="0" applyAlignment="0" applyProtection="0"/>
    <xf numFmtId="0" fontId="51" fillId="0" borderId="5" applyNumberFormat="0" applyFill="0" applyAlignment="0" applyProtection="0"/>
    <xf numFmtId="0" fontId="15" fillId="0" borderId="6" applyNumberFormat="0" applyFill="0" applyAlignment="0" applyProtection="0"/>
    <xf numFmtId="0" fontId="52" fillId="0" borderId="7" applyNumberFormat="0" applyFill="0" applyAlignment="0" applyProtection="0"/>
    <xf numFmtId="0" fontId="16" fillId="0" borderId="8" applyNumberFormat="0" applyFill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50" borderId="1" applyNumberFormat="0" applyAlignment="0" applyProtection="0"/>
    <xf numFmtId="0" fontId="18" fillId="13" borderId="2" applyNumberFormat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56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2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9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63" fillId="0" borderId="0" xfId="94" applyFont="1" applyAlignment="1">
      <alignment wrapText="1"/>
      <protection/>
    </xf>
    <xf numFmtId="4" fontId="59" fillId="0" borderId="20" xfId="94" applyNumberFormat="1" applyFont="1" applyBorder="1" applyAlignment="1">
      <alignment vertical="center" wrapText="1"/>
      <protection/>
    </xf>
    <xf numFmtId="4" fontId="59" fillId="0" borderId="22" xfId="94" applyNumberFormat="1" applyFont="1" applyBorder="1" applyAlignment="1">
      <alignment vertical="center" wrapText="1"/>
      <protection/>
    </xf>
    <xf numFmtId="0" fontId="63" fillId="0" borderId="19" xfId="94" applyFont="1" applyBorder="1" applyAlignment="1">
      <alignment horizontal="center" vertical="center" wrapText="1"/>
      <protection/>
    </xf>
    <xf numFmtId="3" fontId="59" fillId="0" borderId="23" xfId="94" applyNumberFormat="1" applyFont="1" applyBorder="1" applyAlignment="1">
      <alignment vertical="center" wrapText="1"/>
      <protection/>
    </xf>
    <xf numFmtId="3" fontId="59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3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3" fontId="59" fillId="0" borderId="19" xfId="94" applyNumberFormat="1" applyFont="1" applyBorder="1" applyAlignment="1">
      <alignment horizontal="center" vertical="center" wrapText="1"/>
      <protection/>
    </xf>
    <xf numFmtId="0" fontId="64" fillId="55" borderId="25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/>
    </xf>
    <xf numFmtId="4" fontId="3" fillId="56" borderId="19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63" fillId="58" borderId="26" xfId="0" applyFont="1" applyFill="1" applyBorder="1" applyAlignment="1">
      <alignment horizontal="center" vertical="center" wrapText="1"/>
    </xf>
    <xf numFmtId="4" fontId="3" fillId="58" borderId="25" xfId="0" applyNumberFormat="1" applyFont="1" applyFill="1" applyBorder="1" applyAlignment="1">
      <alignment horizontal="center" vertical="center" wrapText="1"/>
    </xf>
    <xf numFmtId="0" fontId="3" fillId="58" borderId="19" xfId="93" applyFont="1" applyFill="1" applyBorder="1" applyAlignment="1" applyProtection="1">
      <alignment horizontal="center" vertical="center" wrapText="1"/>
      <protection/>
    </xf>
    <xf numFmtId="0" fontId="2" fillId="58" borderId="19" xfId="0" applyFont="1" applyFill="1" applyBorder="1" applyAlignment="1">
      <alignment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64" fillId="58" borderId="19" xfId="0" applyFont="1" applyFill="1" applyBorder="1" applyAlignment="1">
      <alignment wrapText="1"/>
    </xf>
    <xf numFmtId="3" fontId="2" fillId="58" borderId="19" xfId="0" applyNumberFormat="1" applyFont="1" applyFill="1" applyBorder="1" applyAlignment="1">
      <alignment horizontal="center" vertical="center" wrapText="1"/>
    </xf>
    <xf numFmtId="0" fontId="66" fillId="58" borderId="27" xfId="0" applyFont="1" applyFill="1" applyBorder="1" applyAlignment="1">
      <alignment horizontal="center" vertical="center" wrapText="1"/>
    </xf>
    <xf numFmtId="0" fontId="64" fillId="56" borderId="28" xfId="0" applyFont="1" applyFill="1" applyBorder="1" applyAlignment="1">
      <alignment horizontal="right" vertical="center" wrapText="1"/>
    </xf>
    <xf numFmtId="0" fontId="64" fillId="56" borderId="29" xfId="0" applyFont="1" applyFill="1" applyBorder="1" applyAlignment="1">
      <alignment horizontal="right" vertical="center" wrapText="1"/>
    </xf>
    <xf numFmtId="0" fontId="64" fillId="56" borderId="27" xfId="0" applyFont="1" applyFill="1" applyBorder="1" applyAlignment="1">
      <alignment horizontal="right" vertical="center" wrapText="1"/>
    </xf>
    <xf numFmtId="0" fontId="63" fillId="56" borderId="28" xfId="0" applyFont="1" applyFill="1" applyBorder="1" applyAlignment="1">
      <alignment horizontal="right" vertical="center" wrapText="1"/>
    </xf>
    <xf numFmtId="0" fontId="63" fillId="56" borderId="29" xfId="0" applyFont="1" applyFill="1" applyBorder="1" applyAlignment="1">
      <alignment horizontal="right" vertical="center" wrapText="1"/>
    </xf>
    <xf numFmtId="0" fontId="63" fillId="56" borderId="27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9" fillId="55" borderId="23" xfId="94" applyNumberFormat="1" applyFont="1" applyFill="1" applyBorder="1" applyAlignment="1">
      <alignment horizontal="center" vertical="center" wrapText="1"/>
      <protection/>
    </xf>
    <xf numFmtId="4" fontId="59" fillId="55" borderId="30" xfId="94" applyNumberFormat="1" applyFont="1" applyFill="1" applyBorder="1" applyAlignment="1">
      <alignment horizontal="center" vertical="center" wrapText="1"/>
      <protection/>
    </xf>
    <xf numFmtId="4" fontId="59" fillId="55" borderId="31" xfId="94" applyNumberFormat="1" applyFont="1" applyFill="1" applyBorder="1" applyAlignment="1">
      <alignment horizontal="center" vertical="center" wrapText="1"/>
      <protection/>
    </xf>
    <xf numFmtId="0" fontId="42" fillId="58" borderId="19" xfId="93" applyFont="1" applyFill="1" applyBorder="1" applyAlignment="1" applyProtection="1">
      <alignment horizontal="center" vertical="center" wrapText="1"/>
      <protection/>
    </xf>
    <xf numFmtId="0" fontId="67" fillId="58" borderId="19" xfId="0" applyFont="1" applyFill="1" applyBorder="1" applyAlignment="1">
      <alignment horizontal="left" vertical="center" wrapText="1"/>
    </xf>
    <xf numFmtId="4" fontId="2" fillId="58" borderId="19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0" fontId="44" fillId="58" borderId="19" xfId="0" applyFont="1" applyFill="1" applyBorder="1" applyAlignment="1">
      <alignment horizontal="left" vertical="center" wrapText="1"/>
    </xf>
    <xf numFmtId="0" fontId="3" fillId="58" borderId="19" xfId="0" applyFont="1" applyFill="1" applyBorder="1" applyAlignment="1">
      <alignment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5" width="14.140625" style="0" customWidth="1"/>
    <col min="6" max="6" width="23.281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6" ht="12.75">
      <c r="A4" s="49" t="s">
        <v>37</v>
      </c>
      <c r="B4" s="49"/>
      <c r="C4" s="49"/>
      <c r="D4" s="49"/>
      <c r="E4" s="49"/>
      <c r="F4" s="49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35</v>
      </c>
      <c r="E6" s="20" t="s">
        <v>5</v>
      </c>
      <c r="F6" s="27" t="s">
        <v>34</v>
      </c>
      <c r="G6" s="21" t="s">
        <v>6</v>
      </c>
      <c r="H6" s="22" t="s">
        <v>7</v>
      </c>
      <c r="I6" s="24" t="s">
        <v>8</v>
      </c>
      <c r="J6" s="28" t="s">
        <v>9</v>
      </c>
      <c r="K6" s="24" t="s">
        <v>10</v>
      </c>
      <c r="L6" s="22" t="s">
        <v>2</v>
      </c>
      <c r="M6" s="24" t="s">
        <v>24</v>
      </c>
    </row>
    <row r="7" spans="1:13" ht="48" customHeight="1">
      <c r="A7" s="36">
        <v>7</v>
      </c>
      <c r="B7" s="37" t="s">
        <v>41</v>
      </c>
      <c r="C7" s="53" t="s">
        <v>42</v>
      </c>
      <c r="D7" s="34"/>
      <c r="E7" s="54" t="s">
        <v>49</v>
      </c>
      <c r="F7" s="39" t="s">
        <v>50</v>
      </c>
      <c r="G7" s="38" t="s">
        <v>54</v>
      </c>
      <c r="H7" s="40"/>
      <c r="I7" s="55">
        <v>1298</v>
      </c>
      <c r="J7" s="56">
        <v>600</v>
      </c>
      <c r="K7" s="35">
        <f>I7*H7</f>
        <v>0</v>
      </c>
      <c r="L7" s="35">
        <f>J7*H7</f>
        <v>0</v>
      </c>
      <c r="M7" s="24">
        <v>3</v>
      </c>
    </row>
    <row r="8" spans="1:13" ht="48" customHeight="1">
      <c r="A8" s="36">
        <v>16</v>
      </c>
      <c r="B8" s="37" t="s">
        <v>43</v>
      </c>
      <c r="C8" s="53" t="s">
        <v>44</v>
      </c>
      <c r="D8" s="34"/>
      <c r="E8" s="57" t="s">
        <v>49</v>
      </c>
      <c r="F8" s="58" t="s">
        <v>51</v>
      </c>
      <c r="G8" s="38" t="s">
        <v>54</v>
      </c>
      <c r="H8" s="40"/>
      <c r="I8" s="55">
        <v>789</v>
      </c>
      <c r="J8" s="56">
        <v>559.2</v>
      </c>
      <c r="K8" s="35">
        <f>I8*H8</f>
        <v>0</v>
      </c>
      <c r="L8" s="35">
        <f>J8*H8</f>
        <v>0</v>
      </c>
      <c r="M8" s="24">
        <v>3</v>
      </c>
    </row>
    <row r="9" spans="1:13" ht="48" customHeight="1">
      <c r="A9" s="36">
        <v>18</v>
      </c>
      <c r="B9" s="37" t="s">
        <v>45</v>
      </c>
      <c r="C9" s="53" t="s">
        <v>46</v>
      </c>
      <c r="D9" s="34"/>
      <c r="E9" s="57" t="s">
        <v>49</v>
      </c>
      <c r="F9" s="58" t="s">
        <v>52</v>
      </c>
      <c r="G9" s="38" t="s">
        <v>54</v>
      </c>
      <c r="H9" s="40"/>
      <c r="I9" s="55">
        <v>1100</v>
      </c>
      <c r="J9" s="56">
        <v>570</v>
      </c>
      <c r="K9" s="35">
        <f>I9*H9</f>
        <v>0</v>
      </c>
      <c r="L9" s="35">
        <f>J9*H9</f>
        <v>0</v>
      </c>
      <c r="M9" s="24">
        <v>4</v>
      </c>
    </row>
    <row r="10" spans="1:13" ht="60.75" customHeight="1">
      <c r="A10" s="36">
        <v>20</v>
      </c>
      <c r="B10" s="37" t="s">
        <v>47</v>
      </c>
      <c r="C10" s="53" t="s">
        <v>48</v>
      </c>
      <c r="D10" s="41"/>
      <c r="E10" s="57" t="s">
        <v>49</v>
      </c>
      <c r="F10" s="58" t="s">
        <v>53</v>
      </c>
      <c r="G10" s="38" t="s">
        <v>54</v>
      </c>
      <c r="H10" s="40"/>
      <c r="I10" s="55">
        <v>883</v>
      </c>
      <c r="J10" s="56">
        <v>600</v>
      </c>
      <c r="K10" s="35">
        <f>I10*H10</f>
        <v>0</v>
      </c>
      <c r="L10" s="35">
        <f>J10*H10</f>
        <v>0</v>
      </c>
      <c r="M10" s="24">
        <v>3</v>
      </c>
    </row>
    <row r="11" spans="1:13" ht="21.75" customHeight="1">
      <c r="A11" s="45" t="s">
        <v>4</v>
      </c>
      <c r="B11" s="46"/>
      <c r="C11" s="46"/>
      <c r="D11" s="46"/>
      <c r="E11" s="46"/>
      <c r="F11" s="46"/>
      <c r="G11" s="46"/>
      <c r="H11" s="46"/>
      <c r="I11" s="46"/>
      <c r="J11" s="47"/>
      <c r="K11" s="29">
        <f>SUM(K9:K10)</f>
        <v>0</v>
      </c>
      <c r="L11" s="30">
        <f>L7+L8+L9+L10</f>
        <v>0</v>
      </c>
      <c r="M11" s="25">
        <v>3</v>
      </c>
    </row>
    <row r="12" spans="1:13" ht="18.75" customHeight="1">
      <c r="A12" s="42" t="s">
        <v>36</v>
      </c>
      <c r="B12" s="43"/>
      <c r="C12" s="43"/>
      <c r="D12" s="43"/>
      <c r="E12" s="43"/>
      <c r="F12" s="43"/>
      <c r="G12" s="43"/>
      <c r="H12" s="43"/>
      <c r="I12" s="43"/>
      <c r="J12" s="44"/>
      <c r="K12" s="29">
        <f>K11*0.1</f>
        <v>0</v>
      </c>
      <c r="L12" s="30">
        <f>L11*0.1</f>
        <v>0</v>
      </c>
      <c r="M12" s="25"/>
    </row>
    <row r="13" spans="1:13" ht="18" customHeight="1">
      <c r="A13" s="42" t="s">
        <v>3</v>
      </c>
      <c r="B13" s="43"/>
      <c r="C13" s="43"/>
      <c r="D13" s="43"/>
      <c r="E13" s="43"/>
      <c r="F13" s="43"/>
      <c r="G13" s="43"/>
      <c r="H13" s="43"/>
      <c r="I13" s="43"/>
      <c r="J13" s="44"/>
      <c r="K13" s="29">
        <f>SUM(K11:K12)</f>
        <v>0</v>
      </c>
      <c r="L13" s="30">
        <f>SUM(L11:L12)</f>
        <v>0</v>
      </c>
      <c r="M13" s="25"/>
    </row>
    <row r="14" spans="1:12" ht="12.75">
      <c r="A14" s="31"/>
      <c r="B14" s="31"/>
      <c r="C14" s="31"/>
      <c r="D14" s="31"/>
      <c r="E14" s="31"/>
      <c r="F14" s="31"/>
      <c r="G14" s="31"/>
      <c r="H14" s="32"/>
      <c r="I14" s="33"/>
      <c r="J14" s="32"/>
      <c r="K14" s="33"/>
      <c r="L14" s="32"/>
    </row>
  </sheetData>
  <sheetProtection/>
  <mergeCells count="5">
    <mergeCell ref="A12:J12"/>
    <mergeCell ref="A13:J13"/>
    <mergeCell ref="A11:J11"/>
    <mergeCell ref="A2:L2"/>
    <mergeCell ref="A4:F4"/>
  </mergeCells>
  <conditionalFormatting sqref="J7:J10">
    <cfRule type="duplicateValues" priority="1" dxfId="0">
      <formula>AND(COUNTIF($J$7:$J$10,J7)&gt;1,NOT(ISBLANK(J7)))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I15" sqref="I1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38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39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'FARMALOGIST - specifikacija'!K11</f>
        <v>0</v>
      </c>
      <c r="F6" s="11">
        <f>'FARMALOGIST - specifikacija'!L11</f>
        <v>0</v>
      </c>
      <c r="G6" s="12">
        <f>'FARMALOGIST - specifikacija'!L13</f>
        <v>0</v>
      </c>
    </row>
    <row r="7" spans="2:7" ht="24.75" customHeight="1" thickBot="1">
      <c r="B7" s="4" t="s">
        <v>16</v>
      </c>
      <c r="C7" s="13" t="s">
        <v>17</v>
      </c>
      <c r="D7" s="3"/>
      <c r="E7" s="50" t="s">
        <v>18</v>
      </c>
      <c r="F7" s="51"/>
      <c r="G7" s="52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6">
        <f>'FARMALOGIST - specifikacija'!M11</f>
        <v>3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55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28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2020-06-03T12:30:36Z</dcterms:modified>
  <cp:category/>
  <cp:version/>
  <cp:contentType/>
  <cp:contentStatus/>
</cp:coreProperties>
</file>