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EDTRONIC SRBIJA d.o.o.- spec." sheetId="1" r:id="rId1"/>
    <sheet name="MEDTRONIC SRBIJA" sheetId="2" r:id="rId2"/>
  </sheets>
  <definedNames>
    <definedName name="_xlnm.Print_Area" localSheetId="1">'MEDTRONIC SRBIJA'!$A$1:$H$22</definedName>
    <definedName name="_xlnm.Print_Area" localSheetId="0">'MEDTRONIC SRBIJA d.o.o.- spec.'!$A$1:$L$16</definedName>
  </definedNames>
  <calcPr fullCalcOnLoad="1"/>
</workbook>
</file>

<file path=xl/sharedStrings.xml><?xml version="1.0" encoding="utf-8"?>
<sst xmlns="http://schemas.openxmlformats.org/spreadsheetml/2006/main" count="86" uniqueCount="72">
  <si>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</si>
  <si>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</si>
  <si>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</si>
  <si>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</si>
  <si>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</si>
  <si>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</si>
  <si>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</si>
  <si>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</si>
  <si>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</si>
  <si>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</si>
  <si>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</si>
  <si>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</si>
  <si>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</si>
  <si>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</si>
  <si>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</si>
  <si>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</si>
  <si>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</si>
  <si>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</si>
  <si>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</si>
  <si>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</si>
  <si>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</si>
  <si>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</si>
  <si>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</si>
  <si>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</si>
  <si>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</si>
  <si>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</si>
  <si>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</si>
  <si>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</si>
  <si>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</si>
  <si>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</si>
  <si>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</si>
  <si>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</si>
  <si>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</si>
  <si>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</si>
  <si>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</si>
  <si>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</si>
  <si>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</si>
  <si>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r>
      <t xml:space="preserve">Механичка нископрофилна </t>
    </r>
    <r>
      <rPr>
        <sz val="9"/>
        <color indexed="8"/>
        <rFont val="Arial"/>
        <family val="2"/>
      </rPr>
      <t>аортна валвула за тотално супра-ануларну позицију</t>
    </r>
  </si>
  <si>
    <t>Биолошка валвула без стента за аортну позицију од залиска свиње</t>
  </si>
  <si>
    <t>Биолошка стентирана валвула за аортну позицију од говеђег перикарда дизајнирана за минимално инвазивне имплантације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</si>
  <si>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</si>
  <si>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</si>
  <si>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Трикуспидни прстен</t>
  </si>
  <si>
    <t>Биолошки пулмонални кондуит</t>
  </si>
  <si>
    <r>
      <t xml:space="preserve">Назив добављача: </t>
    </r>
    <r>
      <rPr>
        <b/>
        <sz val="10"/>
        <rFont val="Arial"/>
        <family val="2"/>
      </rPr>
      <t>MEDTRONIC SRBIJA d.o.o.</t>
    </r>
  </si>
  <si>
    <t xml:space="preserve">Најнижа понуђена цена </t>
  </si>
  <si>
    <t>Назив добављача: MEDTRONIC SRBIJA d.o.o.</t>
  </si>
  <si>
    <t>Open Pivot AP360 Valve</t>
  </si>
  <si>
    <t>505DA18, 505DA20, 505DA22, 505DA24, 505DA26, 505DA28</t>
  </si>
  <si>
    <t>Medtronic Inc.</t>
  </si>
  <si>
    <t>комад</t>
  </si>
  <si>
    <t>Freestyle Aortic  Bioprosthesis</t>
  </si>
  <si>
    <t>FR99519, FR99521, FR99523, FR99525, FR99527</t>
  </si>
  <si>
    <t>Avalus Aortic Valve</t>
  </si>
  <si>
    <t>40019, 40021, 40023, 40025, 40027</t>
  </si>
  <si>
    <t>Profile 3D Rigid Annuloplasty Ring</t>
  </si>
  <si>
    <t>680R26, 680R28,680R30, 680R32, 680R34, 680R36</t>
  </si>
  <si>
    <t>CG Future Annuloplasty Ring</t>
  </si>
  <si>
    <t>638RL26, 638RL28, 638RL30, 638RL32. 638RL34, 638RL36</t>
  </si>
  <si>
    <t>Contour 3D Annuloplasty System</t>
  </si>
  <si>
    <t>690R26, 690R28, 690R30, 690R32, 690R34, 690R36</t>
  </si>
  <si>
    <t>Hancock Bioprosthetic Valved Conduits</t>
  </si>
  <si>
    <t>HC105-12, HC105-14, HC105-16, HC105-18, HC105-20, HC105-22, HC105-26</t>
  </si>
  <si>
    <t>404-1-110/19-90</t>
  </si>
  <si>
    <t>Валвуле и рингови</t>
  </si>
  <si>
    <t>VLL20005</t>
  </si>
  <si>
    <t>VLL20008</t>
  </si>
  <si>
    <t>VLL20011</t>
  </si>
  <si>
    <t>VLL20015</t>
  </si>
  <si>
    <t>VLL20016</t>
  </si>
  <si>
    <t>VLL20019</t>
  </si>
  <si>
    <t>VLL20033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</si>
</sst>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/>
    </xf>
    <xf numFmtId="3" fontId="49" fillId="0" borderId="10" xfId="60" applyNumberFormat="1" applyFont="1" applyBorder="1" applyAlignment="1">
      <alignment horizontal="center" vertical="center" wrapText="1"/>
      <protection/>
    </xf>
    <xf numFmtId="3" fontId="45" fillId="0" borderId="10" xfId="0" applyNumberFormat="1" applyFont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4" fontId="43" fillId="36" borderId="14" xfId="60" applyNumberFormat="1" applyFont="1" applyFill="1" applyBorder="1" applyAlignment="1">
      <alignment horizontal="center" vertical="center" wrapText="1"/>
      <protection/>
    </xf>
    <xf numFmtId="4" fontId="43" fillId="36" borderId="17" xfId="60" applyNumberFormat="1" applyFont="1" applyFill="1" applyBorder="1" applyAlignment="1">
      <alignment horizontal="center" vertical="center" wrapText="1"/>
      <protection/>
    </xf>
    <xf numFmtId="4" fontId="43" fillId="36" borderId="18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" fillId="0" borderId="10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1" max="1" width="10.140625" style="28" customWidth="1"/>
    <col min="2" max="2" width="39.421875" style="28" customWidth="1"/>
    <col min="3" max="3" width="11.7109375" style="0" customWidth="1"/>
    <col min="4" max="4" width="23.28125" style="0" customWidth="1"/>
    <col min="5" max="5" width="20.00390625" style="0" customWidth="1"/>
    <col min="6" max="6" width="18.0039062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9.28125" style="24" hidden="1" customWidth="1"/>
    <col min="12" max="12" width="18.28125" style="0" customWidth="1"/>
    <col min="13" max="13" width="10.28125" style="24" hidden="1" customWidth="1"/>
  </cols>
  <sheetData>
    <row r="2" spans="1:12" ht="12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44</v>
      </c>
      <c r="B4" s="48"/>
      <c r="C4" s="48"/>
      <c r="D4" s="48"/>
      <c r="E4" s="26"/>
    </row>
    <row r="6" spans="1:13" ht="48" customHeight="1">
      <c r="A6" s="4" t="s">
        <v>0</v>
      </c>
      <c r="B6" s="4" t="s">
        <v>1</v>
      </c>
      <c r="C6" s="4" t="s">
        <v>33</v>
      </c>
      <c r="D6" s="4" t="s">
        <v>34</v>
      </c>
      <c r="E6" s="4" t="s">
        <v>35</v>
      </c>
      <c r="F6" s="4" t="s">
        <v>6</v>
      </c>
      <c r="G6" s="5" t="s">
        <v>7</v>
      </c>
      <c r="H6" s="4" t="s">
        <v>8</v>
      </c>
      <c r="I6" s="25" t="s">
        <v>9</v>
      </c>
      <c r="J6" s="4" t="s">
        <v>10</v>
      </c>
      <c r="K6" s="25" t="s">
        <v>11</v>
      </c>
      <c r="L6" s="4" t="s">
        <v>2</v>
      </c>
      <c r="M6" s="35" t="s">
        <v>25</v>
      </c>
    </row>
    <row r="7" spans="1:13" s="2" customFormat="1" ht="46.5" customHeight="1">
      <c r="A7" s="27">
        <v>5</v>
      </c>
      <c r="B7" s="42" t="s">
        <v>37</v>
      </c>
      <c r="C7" s="53" t="s">
        <v>65</v>
      </c>
      <c r="D7" s="38" t="s">
        <v>47</v>
      </c>
      <c r="E7" s="3" t="s">
        <v>48</v>
      </c>
      <c r="F7" s="3" t="s">
        <v>49</v>
      </c>
      <c r="G7" s="3" t="s">
        <v>50</v>
      </c>
      <c r="H7" s="3"/>
      <c r="I7" s="43">
        <v>60000</v>
      </c>
      <c r="J7" s="40">
        <v>58900</v>
      </c>
      <c r="K7" s="31">
        <f aca="true" t="shared" si="0" ref="K7:K13">H7*I7</f>
        <v>0</v>
      </c>
      <c r="L7" s="1">
        <f>H7*J7</f>
        <v>0</v>
      </c>
      <c r="M7" s="36">
        <v>5</v>
      </c>
    </row>
    <row r="8" spans="1:13" s="2" customFormat="1" ht="48" customHeight="1">
      <c r="A8" s="27">
        <v>9</v>
      </c>
      <c r="B8" s="42" t="s">
        <v>38</v>
      </c>
      <c r="C8" s="53" t="s">
        <v>66</v>
      </c>
      <c r="D8" s="39" t="s">
        <v>51</v>
      </c>
      <c r="E8" s="27" t="s">
        <v>52</v>
      </c>
      <c r="F8" s="27" t="s">
        <v>49</v>
      </c>
      <c r="G8" s="27" t="s">
        <v>50</v>
      </c>
      <c r="H8" s="3"/>
      <c r="I8" s="43">
        <v>440000</v>
      </c>
      <c r="J8" s="41">
        <v>440000</v>
      </c>
      <c r="K8" s="31">
        <f t="shared" si="0"/>
        <v>0</v>
      </c>
      <c r="L8" s="1">
        <f aca="true" t="shared" si="1" ref="L8:L13">H8*J8</f>
        <v>0</v>
      </c>
      <c r="M8" s="36">
        <v>1</v>
      </c>
    </row>
    <row r="9" spans="1:13" s="2" customFormat="1" ht="42" customHeight="1">
      <c r="A9" s="27">
        <v>12</v>
      </c>
      <c r="B9" s="42" t="s">
        <v>39</v>
      </c>
      <c r="C9" s="53" t="s">
        <v>67</v>
      </c>
      <c r="D9" s="39" t="s">
        <v>53</v>
      </c>
      <c r="E9" s="27" t="s">
        <v>54</v>
      </c>
      <c r="F9" s="27" t="s">
        <v>49</v>
      </c>
      <c r="G9" s="27" t="s">
        <v>50</v>
      </c>
      <c r="H9" s="3"/>
      <c r="I9" s="43">
        <v>241500</v>
      </c>
      <c r="J9" s="41">
        <v>241500</v>
      </c>
      <c r="K9" s="31">
        <f t="shared" si="0"/>
        <v>0</v>
      </c>
      <c r="L9" s="1">
        <f t="shared" si="1"/>
        <v>0</v>
      </c>
      <c r="M9" s="36">
        <v>1</v>
      </c>
    </row>
    <row r="10" spans="1:13" s="2" customFormat="1" ht="48">
      <c r="A10" s="27">
        <v>16</v>
      </c>
      <c r="B10" s="42" t="s">
        <v>40</v>
      </c>
      <c r="C10" s="53" t="s">
        <v>68</v>
      </c>
      <c r="D10" s="39" t="s">
        <v>55</v>
      </c>
      <c r="E10" s="27" t="s">
        <v>56</v>
      </c>
      <c r="F10" s="27" t="s">
        <v>49</v>
      </c>
      <c r="G10" s="27" t="s">
        <v>50</v>
      </c>
      <c r="H10" s="3"/>
      <c r="I10" s="43">
        <v>30600</v>
      </c>
      <c r="J10" s="41">
        <v>30500</v>
      </c>
      <c r="K10" s="31">
        <f t="shared" si="0"/>
        <v>0</v>
      </c>
      <c r="L10" s="1">
        <f t="shared" si="1"/>
        <v>0</v>
      </c>
      <c r="M10" s="36">
        <v>2</v>
      </c>
    </row>
    <row r="11" spans="1:13" s="2" customFormat="1" ht="44.25" customHeight="1">
      <c r="A11" s="27">
        <v>17</v>
      </c>
      <c r="B11" s="42" t="s">
        <v>41</v>
      </c>
      <c r="C11" s="53" t="s">
        <v>69</v>
      </c>
      <c r="D11" s="39" t="s">
        <v>57</v>
      </c>
      <c r="E11" s="27" t="s">
        <v>58</v>
      </c>
      <c r="F11" s="27" t="s">
        <v>49</v>
      </c>
      <c r="G11" s="27" t="s">
        <v>50</v>
      </c>
      <c r="H11" s="3"/>
      <c r="I11" s="43">
        <v>30600</v>
      </c>
      <c r="J11" s="41">
        <v>30500</v>
      </c>
      <c r="K11" s="31">
        <f t="shared" si="0"/>
        <v>0</v>
      </c>
      <c r="L11" s="1">
        <f t="shared" si="1"/>
        <v>0</v>
      </c>
      <c r="M11" s="36">
        <v>2</v>
      </c>
    </row>
    <row r="12" spans="1:13" s="2" customFormat="1" ht="36">
      <c r="A12" s="27">
        <v>20</v>
      </c>
      <c r="B12" s="42" t="s">
        <v>42</v>
      </c>
      <c r="C12" s="53" t="s">
        <v>70</v>
      </c>
      <c r="D12" s="39" t="s">
        <v>59</v>
      </c>
      <c r="E12" s="27" t="s">
        <v>60</v>
      </c>
      <c r="F12" s="27" t="s">
        <v>49</v>
      </c>
      <c r="G12" s="27" t="s">
        <v>50</v>
      </c>
      <c r="H12" s="3"/>
      <c r="I12" s="43">
        <v>33500</v>
      </c>
      <c r="J12" s="41">
        <v>33500</v>
      </c>
      <c r="K12" s="31">
        <f t="shared" si="0"/>
        <v>0</v>
      </c>
      <c r="L12" s="1">
        <f t="shared" si="1"/>
        <v>0</v>
      </c>
      <c r="M12" s="36">
        <v>1</v>
      </c>
    </row>
    <row r="13" spans="1:13" s="2" customFormat="1" ht="60" customHeight="1">
      <c r="A13" s="27">
        <v>32</v>
      </c>
      <c r="B13" s="42" t="s">
        <v>43</v>
      </c>
      <c r="C13" s="53" t="s">
        <v>71</v>
      </c>
      <c r="D13" s="39" t="s">
        <v>61</v>
      </c>
      <c r="E13" s="27" t="s">
        <v>62</v>
      </c>
      <c r="F13" s="27" t="s">
        <v>49</v>
      </c>
      <c r="G13" s="27" t="s">
        <v>50</v>
      </c>
      <c r="H13" s="34"/>
      <c r="I13" s="44">
        <v>359000</v>
      </c>
      <c r="J13" s="41">
        <v>359000</v>
      </c>
      <c r="K13" s="31">
        <f t="shared" si="0"/>
        <v>0</v>
      </c>
      <c r="L13" s="1">
        <f t="shared" si="1"/>
        <v>0</v>
      </c>
      <c r="M13" s="36">
        <v>1</v>
      </c>
    </row>
    <row r="14" spans="1:13" ht="21.75" customHeight="1">
      <c r="A14" s="46" t="s"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32">
        <f>SUM(K7:K13)</f>
        <v>0</v>
      </c>
      <c r="L14" s="37">
        <f>SUM(L7:L13)</f>
        <v>0</v>
      </c>
      <c r="M14" s="24">
        <v>0.1</v>
      </c>
    </row>
    <row r="15" spans="1:12" ht="18.75" customHeight="1">
      <c r="A15" s="45" t="s">
        <v>4</v>
      </c>
      <c r="B15" s="45"/>
      <c r="C15" s="45"/>
      <c r="D15" s="45"/>
      <c r="E15" s="45"/>
      <c r="F15" s="45"/>
      <c r="G15" s="45"/>
      <c r="H15" s="45"/>
      <c r="I15" s="45"/>
      <c r="J15" s="45"/>
      <c r="K15" s="29"/>
      <c r="L15" s="6">
        <f>L14*M14</f>
        <v>0</v>
      </c>
    </row>
    <row r="16" spans="1:12" ht="18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29"/>
      <c r="L16" s="6">
        <f>SUM(L14:L15)</f>
        <v>0</v>
      </c>
    </row>
    <row r="19" ht="12.75">
      <c r="J19" s="30"/>
    </row>
  </sheetData>
  <sheetProtection/>
  <mergeCells count="5">
    <mergeCell ref="A15:J15"/>
    <mergeCell ref="A16:J16"/>
    <mergeCell ref="A14:J14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52" t="s">
        <v>46</v>
      </c>
      <c r="F2" s="52"/>
      <c r="G2" s="52"/>
      <c r="H2" s="52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63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16">
        <f>SUM('MEDTRONIC SRBIJA d.o.o.- spec.'!K14)</f>
        <v>0</v>
      </c>
      <c r="F6" s="16">
        <f>SUM('MEDTRONIC SRBIJA d.o.o.- spec.'!L14)</f>
        <v>0</v>
      </c>
      <c r="G6" s="17">
        <f>F6*1.1</f>
        <v>0</v>
      </c>
    </row>
    <row r="7" spans="2:7" ht="24.75" customHeight="1" thickBot="1">
      <c r="B7" s="9" t="s">
        <v>17</v>
      </c>
      <c r="C7" s="18" t="s">
        <v>18</v>
      </c>
      <c r="D7" s="8"/>
      <c r="E7" s="49" t="s">
        <v>19</v>
      </c>
      <c r="F7" s="50"/>
      <c r="G7" s="51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20</v>
      </c>
      <c r="C9" s="18" t="s">
        <v>21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22</v>
      </c>
      <c r="C11" s="18" t="s">
        <v>23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1</v>
      </c>
      <c r="C13" s="18" t="s">
        <v>24</v>
      </c>
      <c r="D13" s="8"/>
      <c r="E13" s="22" t="s">
        <v>25</v>
      </c>
      <c r="F13" s="33">
        <v>5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26</v>
      </c>
      <c r="C15" s="10" t="s">
        <v>27</v>
      </c>
      <c r="D15" s="8"/>
      <c r="E15" s="22" t="s">
        <v>28</v>
      </c>
      <c r="F15" s="18" t="s">
        <v>45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29</v>
      </c>
      <c r="C17" s="10" t="s">
        <v>64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30</v>
      </c>
      <c r="C19" s="10" t="s">
        <v>31</v>
      </c>
    </row>
    <row r="20" spans="2:3" ht="14.25">
      <c r="B20" s="14"/>
      <c r="C20" s="15"/>
    </row>
    <row r="21" spans="2:3" ht="15">
      <c r="B21" s="9" t="s">
        <v>32</v>
      </c>
      <c r="C21" s="23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2020-05-19T11:55:40Z</dcterms:modified>
  <cp:category/>
  <cp:version/>
  <cp:contentType/>
  <cp:contentStatus/>
</cp:coreProperties>
</file>