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B8389312-F70F-4AC4-975F-F421BFF5D3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2" i="3"/>
  <c r="F79" i="3" l="1"/>
  <c r="F74" i="3"/>
  <c r="F67" i="3"/>
  <c r="F62" i="3"/>
  <c r="F51" i="3"/>
  <c r="F47" i="3"/>
  <c r="F44" i="3"/>
  <c r="F42" i="3"/>
  <c r="F31" i="3"/>
  <c r="F22" i="3"/>
  <c r="F20" i="3"/>
  <c r="F19" i="3"/>
  <c r="F17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8" i="3"/>
  <c r="F77" i="3"/>
  <c r="F76" i="3"/>
  <c r="F75" i="3"/>
  <c r="F73" i="3"/>
  <c r="F72" i="3"/>
  <c r="F71" i="3"/>
  <c r="F70" i="3"/>
  <c r="F69" i="3"/>
  <c r="F68" i="3"/>
  <c r="F66" i="3"/>
  <c r="F65" i="3"/>
  <c r="F64" i="3"/>
  <c r="F63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6" i="3"/>
  <c r="F45" i="3"/>
  <c r="F43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27" i="3"/>
  <c r="F26" i="3"/>
  <c r="F25" i="3"/>
  <c r="F24" i="3"/>
  <c r="F23" i="3"/>
  <c r="F21" i="3"/>
  <c r="F18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<sst xmlns="http://schemas.openxmlformats.org/spreadsheetml/2006/main" count="634" uniqueCount="184">
  <si>
    <t>Reagensi i potrošni materijal za aparat SISMEX XN-L(350,450,550), XN (1000,2000)</t>
  </si>
  <si>
    <t>Yunicom d.o.o</t>
  </si>
  <si>
    <t>Cellclean 50 ml</t>
  </si>
  <si>
    <t>XN Chek L2</t>
  </si>
  <si>
    <t>XN Chek L3</t>
  </si>
  <si>
    <t>Reagensi i potrošni materijal za aparat ADVIA 120, ADVIA 2120, ADVIA 2120i</t>
  </si>
  <si>
    <t>Interlab Exim I Eurodijagnostika</t>
  </si>
  <si>
    <t>TESTPoint Abnormal 2 (3:1)</t>
  </si>
  <si>
    <t>Reagensi i potrošni materijal za aparate: BCS XP, CA 620, CA 660, CA 1500, CS 2100i, CS 2000i, CS 2500, CS 5100, BFTII, PFA 100, Innovance PFA-200, Xprecia Stride</t>
  </si>
  <si>
    <t>Interlab Exim i Eurodijagnostika</t>
  </si>
  <si>
    <t>INNOVANCE® D-Dimer (6x4 ml)</t>
  </si>
  <si>
    <t>INNOVANCE® D-Dimer Controls</t>
  </si>
  <si>
    <t>Calcium Chloride Solution 0.025 mol/l</t>
  </si>
  <si>
    <t>Control Plasma N</t>
  </si>
  <si>
    <t>BCS System Cuvette rotors</t>
  </si>
  <si>
    <t>BC Thrombin Reagent</t>
  </si>
  <si>
    <t>Washing solution for Coagulation Analyzer</t>
  </si>
  <si>
    <t>Reagensi i potrošni materijal za imunohemijske analizatore cobas (cobas e411, cobas 6000 e, cobas 6000 ce, cobas p612, cobas 8000 e801)</t>
  </si>
  <si>
    <t>ANTI-TG</t>
  </si>
  <si>
    <t>Adoc d.o.o</t>
  </si>
  <si>
    <t>ANTI-TPO</t>
  </si>
  <si>
    <t>ANTI-TPO CALSET</t>
  </si>
  <si>
    <t>FT3 III</t>
  </si>
  <si>
    <t>FT4 III</t>
  </si>
  <si>
    <t>TG II</t>
  </si>
  <si>
    <t>TSH</t>
  </si>
  <si>
    <t>TSH CALSET</t>
  </si>
  <si>
    <t>ACTH</t>
  </si>
  <si>
    <t>ACTH CALSET</t>
  </si>
  <si>
    <t xml:space="preserve">CORTISOL II </t>
  </si>
  <si>
    <t>CORTISOL II CALSET</t>
  </si>
  <si>
    <t>ESTRADIOL III</t>
  </si>
  <si>
    <t>FSH</t>
  </si>
  <si>
    <t xml:space="preserve">HCG+β </t>
  </si>
  <si>
    <t xml:space="preserve">HCG+β CALSET </t>
  </si>
  <si>
    <t>LH</t>
  </si>
  <si>
    <t>PROGESTERONE III</t>
  </si>
  <si>
    <t xml:space="preserve">PROGESTERONE III CALSET </t>
  </si>
  <si>
    <t xml:space="preserve">PROLACTIN </t>
  </si>
  <si>
    <t>PROLACTIN CALSET</t>
  </si>
  <si>
    <t>TESTOSTERONE</t>
  </si>
  <si>
    <t xml:space="preserve">TESTOSTERONE CALSET </t>
  </si>
  <si>
    <t>FREE β-HCG</t>
  </si>
  <si>
    <t>PAPP-A</t>
  </si>
  <si>
    <t>AFP</t>
  </si>
  <si>
    <t xml:space="preserve">CA 125 II </t>
  </si>
  <si>
    <t xml:space="preserve">CA 15-3 </t>
  </si>
  <si>
    <t>CA 15-3 CALSET</t>
  </si>
  <si>
    <t>CA 19-9</t>
  </si>
  <si>
    <t>CEA</t>
  </si>
  <si>
    <t xml:space="preserve">PSA </t>
  </si>
  <si>
    <t xml:space="preserve">FREE PSA </t>
  </si>
  <si>
    <t>PTH STAT</t>
  </si>
  <si>
    <t>ANTI-HCV</t>
  </si>
  <si>
    <t>HBSAG</t>
  </si>
  <si>
    <t>HIV COMBI PT</t>
  </si>
  <si>
    <t>PROCALCITONIN</t>
  </si>
  <si>
    <t>PRECICONTROL MULTIMARKER</t>
  </si>
  <si>
    <t>PRECICONTROL THYROAB</t>
  </si>
  <si>
    <t xml:space="preserve">DILUENT UNIVERSAL </t>
  </si>
  <si>
    <t>CLEANCELL M E601</t>
  </si>
  <si>
    <t>PROCELL M E601</t>
  </si>
  <si>
    <t>PRECLEAN M E601</t>
  </si>
  <si>
    <t>SYS CLEAN/ISE CLEANING SOLUTION</t>
  </si>
  <si>
    <t>SYS WASH</t>
  </si>
  <si>
    <t xml:space="preserve">ASSAY CUPS E2010/E411        </t>
  </si>
  <si>
    <t>ASSAY CUP/TIPS E601</t>
  </si>
  <si>
    <t xml:space="preserve">CLEAN LINER E2010/E411      </t>
  </si>
  <si>
    <t xml:space="preserve">SAMPLE CUPS </t>
  </si>
  <si>
    <t>Kontrolni materijal, proizvođač BioRad</t>
  </si>
  <si>
    <t>EQAS Coagulation Program 8 analytes</t>
  </si>
  <si>
    <t>Makler d.o.o</t>
  </si>
  <si>
    <t>EQAS CARDIAC MKRS PROG</t>
  </si>
  <si>
    <t>EQAS CHEM MONTHLY 12X5ML</t>
  </si>
  <si>
    <t>EQAS HEMAT PROG</t>
  </si>
  <si>
    <t>Laboratorijski testovi i reagensi za aparat  Vitek 2 i VITEK 2 Compact</t>
  </si>
  <si>
    <t xml:space="preserve">VITEK 2  cards </t>
  </si>
  <si>
    <t>Reagensi za biohemijski analizator  c502 cobas 8000, cobas integra 400 plus, cobas c311, c501 cobas 6000 (ROCHE Diagnostic)</t>
  </si>
  <si>
    <t xml:space="preserve">Albumin BCG (ALB2)  </t>
  </si>
  <si>
    <t xml:space="preserve">Bicarbonate (CO2-L)  </t>
  </si>
  <si>
    <t xml:space="preserve">Bilirubin - Direct (BILD2)  </t>
  </si>
  <si>
    <t>Bilirubin - Total (BILT3)</t>
  </si>
  <si>
    <t xml:space="preserve">Calcium (CA2) </t>
  </si>
  <si>
    <t xml:space="preserve">Cholesterol (CHOL2)  </t>
  </si>
  <si>
    <t>HDL-C (HDLC4)</t>
  </si>
  <si>
    <t xml:space="preserve">Creatinine Jaffe (CREJ2)  </t>
  </si>
  <si>
    <t xml:space="preserve">Glucose (GLUC3)  </t>
  </si>
  <si>
    <t xml:space="preserve">Iron (IRON2)  </t>
  </si>
  <si>
    <t>Phosphate (PHOS2)</t>
  </si>
  <si>
    <t xml:space="preserve">Total Protein (TP2)  </t>
  </si>
  <si>
    <t xml:space="preserve">Total Protein in urine/CSF (TPUC3) </t>
  </si>
  <si>
    <t xml:space="preserve">Triglycerides (TRIGL)  </t>
  </si>
  <si>
    <t xml:space="preserve">UIBC (UIBC)  </t>
  </si>
  <si>
    <t xml:space="preserve">Urea (UREAL)  </t>
  </si>
  <si>
    <t xml:space="preserve">Uric Acid (UA2)  </t>
  </si>
  <si>
    <t xml:space="preserve">ALP (ALP2L)  </t>
  </si>
  <si>
    <t xml:space="preserve">ALT (ALTL)  </t>
  </si>
  <si>
    <t xml:space="preserve">AST (ASTL)  </t>
  </si>
  <si>
    <t xml:space="preserve">Amylase (AMYL2)  </t>
  </si>
  <si>
    <t>CK (CK2)</t>
  </si>
  <si>
    <t xml:space="preserve">GGT (GGT-2)  </t>
  </si>
  <si>
    <t xml:space="preserve">LDH L→P (LDHI2)  </t>
  </si>
  <si>
    <t xml:space="preserve">Lipase (LIPC)  </t>
  </si>
  <si>
    <t xml:space="preserve">HbA1c (A1C-3)  </t>
  </si>
  <si>
    <t xml:space="preserve">Activator  </t>
  </si>
  <si>
    <t xml:space="preserve">C.f.a.s. </t>
  </si>
  <si>
    <t>C.f.a.s. Lipids</t>
  </si>
  <si>
    <t>C.f.a.s. Protein</t>
  </si>
  <si>
    <t>C.f.a.s. PUC</t>
  </si>
  <si>
    <t>C.f.a.s. HbA1c</t>
  </si>
  <si>
    <t>Calibrator AMM/ETH/CO2</t>
  </si>
  <si>
    <t>Fe Standard</t>
  </si>
  <si>
    <t>PreciControl Clinchem Multi 1</t>
  </si>
  <si>
    <t>PreciControl Clinchem Multi 2</t>
  </si>
  <si>
    <t>Sample cups</t>
  </si>
  <si>
    <t>Magnesium (MG2)</t>
  </si>
  <si>
    <t xml:space="preserve">CRP (CRPL3)  </t>
  </si>
  <si>
    <t>Sample cups micro 13/16</t>
  </si>
  <si>
    <t xml:space="preserve">cobas®ISE Diluent  </t>
  </si>
  <si>
    <t xml:space="preserve">cobas®ISE Internal Standard  </t>
  </si>
  <si>
    <t xml:space="preserve">ISE Reference electrolyte  </t>
  </si>
  <si>
    <t xml:space="preserve">ISE calibrator LOW  </t>
  </si>
  <si>
    <t xml:space="preserve">ISE calibrator HIGH  </t>
  </si>
  <si>
    <t xml:space="preserve">Chloride electrode  </t>
  </si>
  <si>
    <t xml:space="preserve">Potassium electrode  </t>
  </si>
  <si>
    <t xml:space="preserve">Sodium electrode  </t>
  </si>
  <si>
    <t xml:space="preserve">Reference electrode  </t>
  </si>
  <si>
    <t xml:space="preserve">Hemolyzing reagent for HbA1c (A1CD2)  </t>
  </si>
  <si>
    <t xml:space="preserve">NaOHD (NAOHD)  </t>
  </si>
  <si>
    <t xml:space="preserve">SMS (SMS)  </t>
  </si>
  <si>
    <t>Cell Wash Solution I/NaOH‑D</t>
  </si>
  <si>
    <t>Cell Wash Solution II/Acid Wash</t>
  </si>
  <si>
    <t xml:space="preserve">Diluent 9% NaCl (NACL)  </t>
  </si>
  <si>
    <t>Halogen lamp c311, cobas 6000</t>
  </si>
  <si>
    <t xml:space="preserve">Complement C3c (C3C-2)  </t>
  </si>
  <si>
    <t xml:space="preserve">Complement C4 (C4-2)  </t>
  </si>
  <si>
    <t>Ferritin (FERR4)</t>
  </si>
  <si>
    <t xml:space="preserve">IgA (IGA-2)  </t>
  </si>
  <si>
    <t xml:space="preserve">IgG (IGG-2)  </t>
  </si>
  <si>
    <t xml:space="preserve">IgM (IGM-2)  </t>
  </si>
  <si>
    <t>Ecotergent for c501/c502</t>
  </si>
  <si>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</si>
  <si>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</si>
  <si>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</si>
  <si>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</si>
  <si>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</si>
  <si>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</si>
  <si>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</si>
  <si>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КБЦ Звездара</t>
  </si>
  <si>
    <t>Laboratorijski  reagensi za  histohemiju i enzimohistohemiju</t>
  </si>
  <si>
    <t>Alcian Blue pH 2,5</t>
  </si>
  <si>
    <t xml:space="preserve">Congo red </t>
  </si>
  <si>
    <t>Grimelius method</t>
  </si>
  <si>
    <t>Grocott for fungi</t>
  </si>
  <si>
    <t>Masson Fontana for melanin</t>
  </si>
  <si>
    <t>Masson trichrome staining with aniline blue</t>
  </si>
  <si>
    <t>Van Gieson trichrome staining</t>
  </si>
  <si>
    <t>Ziehl-Neelsen for mycobacteria</t>
  </si>
  <si>
    <t>FT3 III CALSET</t>
  </si>
  <si>
    <t>T4</t>
  </si>
  <si>
    <t xml:space="preserve">T4 CALSET </t>
  </si>
  <si>
    <t>TG II CALSET</t>
  </si>
  <si>
    <t xml:space="preserve">FSH CALSET </t>
  </si>
  <si>
    <t>FREE β-HCG CALSET</t>
  </si>
  <si>
    <t>PAPP-A CALSET</t>
  </si>
  <si>
    <t>CA 125 II CALSET</t>
  </si>
  <si>
    <t>CA 19-9 CALSET</t>
  </si>
  <si>
    <t xml:space="preserve">DILUENT MULTIASSAY </t>
  </si>
  <si>
    <t>PROBEWASH M E601</t>
  </si>
  <si>
    <t>Reagensi i potrošni materijal za imunohemijske analizatore model SIEMENS (Advia Centaur CP, Advia Centaur XP, Advia Centaur XPT)</t>
  </si>
  <si>
    <t>ADVIA Centaur Calibrator 38 (BNP)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</si>
  <si>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</si>
  <si>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</si>
  <si>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Galen Fokus d.o.o</t>
  </si>
  <si>
    <t>III kvartal</t>
  </si>
  <si>
    <t>Прерасподела III квартал</t>
  </si>
  <si>
    <t>Razlika</t>
  </si>
  <si>
    <t>Reagensi i potrošni materijal za aparat SIMENS RAPID POINT 500</t>
  </si>
  <si>
    <t>Ketridž 400 analiza</t>
  </si>
  <si>
    <t>Ketridž 250 analiza</t>
  </si>
  <si>
    <t>Wash/Waste ketridž</t>
  </si>
  <si>
    <t>Špric za gasne analize</t>
  </si>
  <si>
    <t>Sample port</t>
  </si>
  <si>
    <t>Termo papir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</si>
</sst>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4" fontId="4" fillId="3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</cellXfs>
  <cellStyles count="3">
    <cellStyle name="Normal" xfId="0" builtinId="0"/>
    <cellStyle name="Normal 3 2" xfId="2" xr:uid="{2E9CDBB0-0C5D-4B33-83CF-73687A2B000D}"/>
    <cellStyle name="Normal_Priznto djuture" xfId="1" xr:uid="{A3D1B675-4394-4998-BCE0-74AD9C7BE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3681-4A3E-44BE-864C-BF41B88896DB}">
  <dimension ref="A1:K157"/>
  <sheetViews>
    <sheetView tabSelected="1" workbookViewId="0">
      <selection activeCell="A2" sqref="A2"/>
    </sheetView>
  </sheetViews>
  <sheetFormatPr defaultRowHeight="15" x14ac:dyDescent="0.25"/>
  <cols>
    <col min="1" max="1" width="21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21.42578125" hidden="1" customWidth="1"/>
    <col min="7" max="7" width="15" customWidth="1"/>
    <col min="8" max="8" width="20.28515625" customWidth="1"/>
    <col min="9" max="9" width="13.85546875" customWidth="1"/>
    <col min="10" max="10" width="21.28515625" hidden="1" customWidth="1"/>
    <col min="11" max="11" width="0" hidden="1" customWidth="1"/>
  </cols>
  <sheetData>
    <row r="1" spans="1:11" ht="45" x14ac:dyDescent="0.25">
      <c r="A1" s="8" t="s">
        <v>141</v>
      </c>
      <c r="B1" s="9" t="s">
        <v>142</v>
      </c>
      <c r="C1" s="9" t="s">
        <v>143</v>
      </c>
      <c r="D1" s="9" t="s">
        <v>144</v>
      </c>
      <c r="E1" s="10" t="s">
        <v>145</v>
      </c>
      <c r="F1" s="15"/>
      <c r="G1" s="12" t="s">
        <v>146</v>
      </c>
      <c r="H1" s="11" t="s">
        <v>147</v>
      </c>
      <c r="I1" s="9" t="s">
        <v>174</v>
      </c>
      <c r="J1" s="16" t="s">
        <v>175</v>
      </c>
      <c r="K1" s="16" t="s">
        <v>176</v>
      </c>
    </row>
    <row r="2" spans="1:11" ht="38.25" x14ac:dyDescent="0.25">
      <c r="A2" s="1" t="s">
        <v>148</v>
      </c>
      <c r="B2" s="2">
        <v>10</v>
      </c>
      <c r="C2" s="2" t="s">
        <v>0</v>
      </c>
      <c r="D2" s="3">
        <v>9</v>
      </c>
      <c r="E2" s="4" t="s">
        <v>2</v>
      </c>
      <c r="F2" s="4" t="str">
        <f t="shared" ref="F2:F33" si="0">B2&amp;D2&amp;E2</f>
        <v>109Cellclean 50 ml</v>
      </c>
      <c r="G2" s="5">
        <v>35096</v>
      </c>
      <c r="H2" s="6" t="s">
        <v>1</v>
      </c>
      <c r="I2" s="17">
        <v>0</v>
      </c>
      <c r="J2" s="17">
        <v>0</v>
      </c>
      <c r="K2" s="17">
        <f>I2-J2</f>
        <v>0</v>
      </c>
    </row>
    <row r="3" spans="1:11" ht="38.25" x14ac:dyDescent="0.25">
      <c r="A3" s="1" t="s">
        <v>148</v>
      </c>
      <c r="B3" s="2">
        <v>10</v>
      </c>
      <c r="C3" s="2" t="s">
        <v>0</v>
      </c>
      <c r="D3" s="3">
        <v>11</v>
      </c>
      <c r="E3" s="4" t="s">
        <v>3</v>
      </c>
      <c r="F3" s="4" t="str">
        <f t="shared" si="0"/>
        <v>1011XN Chek L2</v>
      </c>
      <c r="G3" s="5">
        <v>18426</v>
      </c>
      <c r="H3" s="6" t="s">
        <v>1</v>
      </c>
      <c r="I3" s="17">
        <v>0</v>
      </c>
      <c r="J3" s="17">
        <v>1</v>
      </c>
      <c r="K3" s="17">
        <f t="shared" ref="K3:K66" si="1">I3-J3</f>
        <v>-1</v>
      </c>
    </row>
    <row r="4" spans="1:11" ht="38.25" x14ac:dyDescent="0.25">
      <c r="A4" s="1" t="s">
        <v>148</v>
      </c>
      <c r="B4" s="2">
        <v>10</v>
      </c>
      <c r="C4" s="2" t="s">
        <v>0</v>
      </c>
      <c r="D4" s="3">
        <v>12</v>
      </c>
      <c r="E4" s="4" t="s">
        <v>4</v>
      </c>
      <c r="F4" s="4" t="str">
        <f t="shared" si="0"/>
        <v>1012XN Chek L3</v>
      </c>
      <c r="G4" s="5">
        <v>18426</v>
      </c>
      <c r="H4" s="6" t="s">
        <v>1</v>
      </c>
      <c r="I4" s="17">
        <v>1</v>
      </c>
      <c r="J4" s="17">
        <v>2</v>
      </c>
      <c r="K4" s="17">
        <f t="shared" si="1"/>
        <v>-1</v>
      </c>
    </row>
    <row r="5" spans="1:11" ht="38.25" x14ac:dyDescent="0.25">
      <c r="A5" s="1" t="s">
        <v>148</v>
      </c>
      <c r="B5" s="2">
        <v>24</v>
      </c>
      <c r="C5" s="2" t="s">
        <v>5</v>
      </c>
      <c r="D5" s="3">
        <v>14</v>
      </c>
      <c r="E5" s="4" t="s">
        <v>7</v>
      </c>
      <c r="F5" s="4" t="str">
        <f t="shared" si="0"/>
        <v>2414TESTPoint Abnormal 2 (3:1)</v>
      </c>
      <c r="G5" s="5">
        <v>22305</v>
      </c>
      <c r="H5" s="1" t="s">
        <v>6</v>
      </c>
      <c r="I5" s="17">
        <v>1</v>
      </c>
      <c r="J5" s="17">
        <v>1</v>
      </c>
      <c r="K5" s="17">
        <f t="shared" si="1"/>
        <v>0</v>
      </c>
    </row>
    <row r="6" spans="1:11" ht="76.5" x14ac:dyDescent="0.25">
      <c r="A6" s="1" t="s">
        <v>148</v>
      </c>
      <c r="B6" s="2">
        <v>33</v>
      </c>
      <c r="C6" s="2" t="s">
        <v>8</v>
      </c>
      <c r="D6" s="3">
        <v>44</v>
      </c>
      <c r="E6" s="4" t="s">
        <v>10</v>
      </c>
      <c r="F6" s="4" t="str">
        <f t="shared" si="0"/>
        <v>3344INNOVANCE® D-Dimer (6x4 ml)</v>
      </c>
      <c r="G6" s="5">
        <v>185834.82</v>
      </c>
      <c r="H6" s="1" t="s">
        <v>9</v>
      </c>
      <c r="I6" s="17">
        <v>2</v>
      </c>
      <c r="J6" s="17">
        <v>5</v>
      </c>
      <c r="K6" s="17">
        <f t="shared" si="1"/>
        <v>-3</v>
      </c>
    </row>
    <row r="7" spans="1:11" ht="76.5" x14ac:dyDescent="0.25">
      <c r="A7" s="1" t="s">
        <v>148</v>
      </c>
      <c r="B7" s="2">
        <v>33</v>
      </c>
      <c r="C7" s="2" t="s">
        <v>8</v>
      </c>
      <c r="D7" s="3">
        <v>52</v>
      </c>
      <c r="E7" s="4" t="s">
        <v>11</v>
      </c>
      <c r="F7" s="4" t="str">
        <f t="shared" si="0"/>
        <v>3352INNOVANCE® D-Dimer Controls</v>
      </c>
      <c r="G7" s="5">
        <v>29983.200000000001</v>
      </c>
      <c r="H7" s="1" t="s">
        <v>9</v>
      </c>
      <c r="I7" s="17">
        <v>1</v>
      </c>
      <c r="J7" s="17">
        <v>1</v>
      </c>
      <c r="K7" s="17">
        <f t="shared" si="1"/>
        <v>0</v>
      </c>
    </row>
    <row r="8" spans="1:11" ht="76.5" x14ac:dyDescent="0.25">
      <c r="A8" s="1" t="s">
        <v>148</v>
      </c>
      <c r="B8" s="2">
        <v>33</v>
      </c>
      <c r="C8" s="2" t="s">
        <v>8</v>
      </c>
      <c r="D8" s="3">
        <v>82</v>
      </c>
      <c r="E8" s="4" t="s">
        <v>12</v>
      </c>
      <c r="F8" s="4" t="str">
        <f t="shared" si="0"/>
        <v>3382Calcium Chloride Solution 0.025 mol/l</v>
      </c>
      <c r="G8" s="5">
        <v>4502.3999999999996</v>
      </c>
      <c r="H8" s="1" t="s">
        <v>9</v>
      </c>
      <c r="I8" s="17">
        <v>0</v>
      </c>
      <c r="J8" s="17">
        <v>0</v>
      </c>
      <c r="K8" s="17">
        <f t="shared" si="1"/>
        <v>0</v>
      </c>
    </row>
    <row r="9" spans="1:11" ht="76.5" x14ac:dyDescent="0.25">
      <c r="A9" s="1" t="s">
        <v>148</v>
      </c>
      <c r="B9" s="2">
        <v>33</v>
      </c>
      <c r="C9" s="2" t="s">
        <v>8</v>
      </c>
      <c r="D9" s="3">
        <v>83</v>
      </c>
      <c r="E9" s="4" t="s">
        <v>13</v>
      </c>
      <c r="F9" s="4" t="str">
        <f t="shared" si="0"/>
        <v>3383Control Plasma N</v>
      </c>
      <c r="G9" s="5">
        <v>19010.400000000001</v>
      </c>
      <c r="H9" s="1" t="s">
        <v>9</v>
      </c>
      <c r="I9" s="17">
        <v>1</v>
      </c>
      <c r="J9" s="17">
        <v>1</v>
      </c>
      <c r="K9" s="17">
        <f t="shared" si="1"/>
        <v>0</v>
      </c>
    </row>
    <row r="10" spans="1:11" ht="76.5" x14ac:dyDescent="0.25">
      <c r="A10" s="1" t="s">
        <v>148</v>
      </c>
      <c r="B10" s="2">
        <v>33</v>
      </c>
      <c r="C10" s="2" t="s">
        <v>8</v>
      </c>
      <c r="D10" s="3">
        <v>104</v>
      </c>
      <c r="E10" s="4" t="s">
        <v>14</v>
      </c>
      <c r="F10" s="4" t="str">
        <f t="shared" si="0"/>
        <v>33104BCS System Cuvette rotors</v>
      </c>
      <c r="G10" s="5">
        <v>86760</v>
      </c>
      <c r="H10" s="1" t="s">
        <v>9</v>
      </c>
      <c r="I10" s="17">
        <v>5</v>
      </c>
      <c r="J10" s="17">
        <v>7</v>
      </c>
      <c r="K10" s="17">
        <f t="shared" si="1"/>
        <v>-2</v>
      </c>
    </row>
    <row r="11" spans="1:11" ht="76.5" x14ac:dyDescent="0.25">
      <c r="A11" s="1" t="s">
        <v>148</v>
      </c>
      <c r="B11" s="2">
        <v>33</v>
      </c>
      <c r="C11" s="2" t="s">
        <v>8</v>
      </c>
      <c r="D11" s="3">
        <v>112</v>
      </c>
      <c r="E11" s="4" t="s">
        <v>15</v>
      </c>
      <c r="F11" s="4" t="str">
        <f t="shared" si="0"/>
        <v>33112BC Thrombin Reagent</v>
      </c>
      <c r="G11" s="5">
        <v>10117.200000000001</v>
      </c>
      <c r="H11" s="1" t="s">
        <v>9</v>
      </c>
      <c r="I11" s="17">
        <v>1</v>
      </c>
      <c r="J11" s="17">
        <v>1</v>
      </c>
      <c r="K11" s="17">
        <f t="shared" si="1"/>
        <v>0</v>
      </c>
    </row>
    <row r="12" spans="1:11" ht="76.5" x14ac:dyDescent="0.25">
      <c r="A12" s="1" t="s">
        <v>148</v>
      </c>
      <c r="B12" s="2">
        <v>33</v>
      </c>
      <c r="C12" s="2" t="s">
        <v>8</v>
      </c>
      <c r="D12" s="3">
        <v>117</v>
      </c>
      <c r="E12" s="4" t="s">
        <v>16</v>
      </c>
      <c r="F12" s="4" t="str">
        <f t="shared" si="0"/>
        <v>33117Washing solution for Coagulation Analyzer</v>
      </c>
      <c r="G12" s="5">
        <v>5336.4</v>
      </c>
      <c r="H12" s="1" t="s">
        <v>9</v>
      </c>
      <c r="I12" s="17">
        <v>0</v>
      </c>
      <c r="J12" s="17">
        <v>0</v>
      </c>
      <c r="K12" s="17">
        <f t="shared" si="1"/>
        <v>0</v>
      </c>
    </row>
    <row r="13" spans="1:11" ht="63.75" x14ac:dyDescent="0.25">
      <c r="A13" s="1" t="s">
        <v>148</v>
      </c>
      <c r="B13" s="2">
        <v>67</v>
      </c>
      <c r="C13" s="2" t="s">
        <v>17</v>
      </c>
      <c r="D13" s="7">
        <v>1</v>
      </c>
      <c r="E13" s="4" t="s">
        <v>18</v>
      </c>
      <c r="F13" s="4" t="str">
        <f t="shared" si="0"/>
        <v>671ANTI-TG</v>
      </c>
      <c r="G13" s="5">
        <v>22751</v>
      </c>
      <c r="H13" s="6" t="s">
        <v>19</v>
      </c>
      <c r="I13" s="17">
        <v>1</v>
      </c>
      <c r="J13" s="17">
        <v>1</v>
      </c>
      <c r="K13" s="17">
        <f t="shared" si="1"/>
        <v>0</v>
      </c>
    </row>
    <row r="14" spans="1:11" ht="63.75" x14ac:dyDescent="0.25">
      <c r="A14" s="1" t="s">
        <v>148</v>
      </c>
      <c r="B14" s="2">
        <v>67</v>
      </c>
      <c r="C14" s="2" t="s">
        <v>17</v>
      </c>
      <c r="D14" s="7">
        <v>3</v>
      </c>
      <c r="E14" s="4" t="s">
        <v>20</v>
      </c>
      <c r="F14" s="4" t="str">
        <f t="shared" si="0"/>
        <v>673ANTI-TPO</v>
      </c>
      <c r="G14" s="5">
        <v>22751</v>
      </c>
      <c r="H14" s="6" t="s">
        <v>19</v>
      </c>
      <c r="I14" s="17">
        <v>2</v>
      </c>
      <c r="J14" s="17">
        <v>2</v>
      </c>
      <c r="K14" s="17">
        <f t="shared" si="1"/>
        <v>0</v>
      </c>
    </row>
    <row r="15" spans="1:11" ht="63.75" x14ac:dyDescent="0.25">
      <c r="A15" s="1" t="s">
        <v>148</v>
      </c>
      <c r="B15" s="2">
        <v>67</v>
      </c>
      <c r="C15" s="2" t="s">
        <v>17</v>
      </c>
      <c r="D15" s="7">
        <v>4</v>
      </c>
      <c r="E15" s="4" t="s">
        <v>21</v>
      </c>
      <c r="F15" s="4" t="str">
        <f t="shared" si="0"/>
        <v>674ANTI-TPO CALSET</v>
      </c>
      <c r="G15" s="5">
        <v>7265.12</v>
      </c>
      <c r="H15" s="6" t="s">
        <v>19</v>
      </c>
      <c r="I15" s="17">
        <v>1</v>
      </c>
      <c r="J15" s="17">
        <v>1</v>
      </c>
      <c r="K15" s="17">
        <f t="shared" si="1"/>
        <v>0</v>
      </c>
    </row>
    <row r="16" spans="1:11" ht="63.75" x14ac:dyDescent="0.25">
      <c r="A16" s="1" t="s">
        <v>148</v>
      </c>
      <c r="B16" s="2">
        <v>67</v>
      </c>
      <c r="C16" s="2" t="s">
        <v>17</v>
      </c>
      <c r="D16" s="7">
        <v>6</v>
      </c>
      <c r="E16" s="4" t="s">
        <v>22</v>
      </c>
      <c r="F16" s="4" t="str">
        <f t="shared" si="0"/>
        <v>676FT3 III</v>
      </c>
      <c r="G16" s="5">
        <v>42150</v>
      </c>
      <c r="H16" s="6" t="s">
        <v>19</v>
      </c>
      <c r="I16" s="17">
        <v>1</v>
      </c>
      <c r="J16" s="17">
        <v>1</v>
      </c>
      <c r="K16" s="17">
        <f t="shared" si="1"/>
        <v>0</v>
      </c>
    </row>
    <row r="17" spans="1:11" ht="63.75" x14ac:dyDescent="0.25">
      <c r="A17" s="1" t="s">
        <v>148</v>
      </c>
      <c r="B17" s="2">
        <v>67</v>
      </c>
      <c r="C17" s="2" t="s">
        <v>17</v>
      </c>
      <c r="D17" s="7">
        <v>7</v>
      </c>
      <c r="E17" s="4" t="s">
        <v>158</v>
      </c>
      <c r="F17" s="4" t="str">
        <f t="shared" si="0"/>
        <v>677FT3 III CALSET</v>
      </c>
      <c r="G17" s="5">
        <v>7265.12</v>
      </c>
      <c r="H17" s="14" t="s">
        <v>19</v>
      </c>
      <c r="I17" s="17">
        <v>3</v>
      </c>
      <c r="J17" s="17">
        <v>3</v>
      </c>
      <c r="K17" s="17">
        <f t="shared" si="1"/>
        <v>0</v>
      </c>
    </row>
    <row r="18" spans="1:11" ht="63.75" x14ac:dyDescent="0.25">
      <c r="A18" s="1" t="s">
        <v>148</v>
      </c>
      <c r="B18" s="2">
        <v>67</v>
      </c>
      <c r="C18" s="2" t="s">
        <v>17</v>
      </c>
      <c r="D18" s="7">
        <v>8</v>
      </c>
      <c r="E18" s="4" t="s">
        <v>23</v>
      </c>
      <c r="F18" s="4" t="str">
        <f t="shared" si="0"/>
        <v>678FT4 III</v>
      </c>
      <c r="G18" s="5">
        <v>33460</v>
      </c>
      <c r="H18" s="6" t="s">
        <v>19</v>
      </c>
      <c r="I18" s="17">
        <v>3</v>
      </c>
      <c r="J18" s="17">
        <v>3</v>
      </c>
      <c r="K18" s="17">
        <f t="shared" si="1"/>
        <v>0</v>
      </c>
    </row>
    <row r="19" spans="1:11" ht="63.75" x14ac:dyDescent="0.25">
      <c r="A19" s="1" t="s">
        <v>148</v>
      </c>
      <c r="B19" s="2">
        <v>67</v>
      </c>
      <c r="C19" s="2" t="s">
        <v>17</v>
      </c>
      <c r="D19" s="7">
        <v>12</v>
      </c>
      <c r="E19" s="4" t="s">
        <v>159</v>
      </c>
      <c r="F19" s="4" t="str">
        <f t="shared" si="0"/>
        <v>6712T4</v>
      </c>
      <c r="G19" s="5">
        <v>32724</v>
      </c>
      <c r="H19" s="14" t="s">
        <v>19</v>
      </c>
      <c r="I19" s="17">
        <v>1</v>
      </c>
      <c r="J19" s="17">
        <v>1</v>
      </c>
      <c r="K19" s="17">
        <f t="shared" si="1"/>
        <v>0</v>
      </c>
    </row>
    <row r="20" spans="1:11" ht="63.75" x14ac:dyDescent="0.25">
      <c r="A20" s="1" t="s">
        <v>148</v>
      </c>
      <c r="B20" s="2">
        <v>67</v>
      </c>
      <c r="C20" s="2" t="s">
        <v>17</v>
      </c>
      <c r="D20" s="7">
        <v>13</v>
      </c>
      <c r="E20" s="4" t="s">
        <v>160</v>
      </c>
      <c r="F20" s="4" t="str">
        <f t="shared" si="0"/>
        <v xml:space="preserve">6713T4 CALSET </v>
      </c>
      <c r="G20" s="5">
        <v>7265.12</v>
      </c>
      <c r="H20" s="14" t="s">
        <v>19</v>
      </c>
      <c r="I20" s="17">
        <v>0</v>
      </c>
      <c r="J20" s="17">
        <v>0</v>
      </c>
      <c r="K20" s="17">
        <f t="shared" si="1"/>
        <v>0</v>
      </c>
    </row>
    <row r="21" spans="1:11" ht="63.75" x14ac:dyDescent="0.25">
      <c r="A21" s="1" t="s">
        <v>148</v>
      </c>
      <c r="B21" s="2">
        <v>67</v>
      </c>
      <c r="C21" s="2" t="s">
        <v>17</v>
      </c>
      <c r="D21" s="7">
        <v>14</v>
      </c>
      <c r="E21" s="4" t="s">
        <v>24</v>
      </c>
      <c r="F21" s="4" t="str">
        <f t="shared" si="0"/>
        <v>6714TG II</v>
      </c>
      <c r="G21" s="5">
        <v>31664</v>
      </c>
      <c r="H21" s="6" t="s">
        <v>19</v>
      </c>
      <c r="I21" s="17">
        <v>1</v>
      </c>
      <c r="J21" s="17">
        <v>1</v>
      </c>
      <c r="K21" s="17">
        <f t="shared" si="1"/>
        <v>0</v>
      </c>
    </row>
    <row r="22" spans="1:11" ht="63.75" x14ac:dyDescent="0.25">
      <c r="A22" s="1" t="s">
        <v>148</v>
      </c>
      <c r="B22" s="2">
        <v>67</v>
      </c>
      <c r="C22" s="2" t="s">
        <v>17</v>
      </c>
      <c r="D22" s="7">
        <v>15</v>
      </c>
      <c r="E22" s="4" t="s">
        <v>161</v>
      </c>
      <c r="F22" s="4" t="str">
        <f t="shared" si="0"/>
        <v>6715TG II CALSET</v>
      </c>
      <c r="G22" s="5">
        <v>7265.12</v>
      </c>
      <c r="H22" s="14" t="s">
        <v>19</v>
      </c>
      <c r="I22" s="17">
        <v>1</v>
      </c>
      <c r="J22" s="17">
        <v>1</v>
      </c>
      <c r="K22" s="17">
        <f t="shared" si="1"/>
        <v>0</v>
      </c>
    </row>
    <row r="23" spans="1:11" ht="63.75" x14ac:dyDescent="0.25">
      <c r="A23" s="1" t="s">
        <v>148</v>
      </c>
      <c r="B23" s="2">
        <v>67</v>
      </c>
      <c r="C23" s="2" t="s">
        <v>17</v>
      </c>
      <c r="D23" s="7">
        <v>16</v>
      </c>
      <c r="E23" s="4" t="s">
        <v>25</v>
      </c>
      <c r="F23" s="4" t="str">
        <f t="shared" si="0"/>
        <v>6716TSH</v>
      </c>
      <c r="G23" s="5">
        <v>36008</v>
      </c>
      <c r="H23" s="6" t="s">
        <v>19</v>
      </c>
      <c r="I23" s="17">
        <v>0</v>
      </c>
      <c r="J23" s="17">
        <v>0</v>
      </c>
      <c r="K23" s="17">
        <f t="shared" si="1"/>
        <v>0</v>
      </c>
    </row>
    <row r="24" spans="1:11" ht="63.75" x14ac:dyDescent="0.25">
      <c r="A24" s="1" t="s">
        <v>148</v>
      </c>
      <c r="B24" s="2">
        <v>67</v>
      </c>
      <c r="C24" s="2" t="s">
        <v>17</v>
      </c>
      <c r="D24" s="7">
        <v>17</v>
      </c>
      <c r="E24" s="4" t="s">
        <v>26</v>
      </c>
      <c r="F24" s="4" t="str">
        <f t="shared" si="0"/>
        <v>6717TSH CALSET</v>
      </c>
      <c r="G24" s="5">
        <v>7265.12</v>
      </c>
      <c r="H24" s="6" t="s">
        <v>19</v>
      </c>
      <c r="I24" s="17">
        <v>1</v>
      </c>
      <c r="J24" s="17">
        <v>1</v>
      </c>
      <c r="K24" s="17">
        <f t="shared" si="1"/>
        <v>0</v>
      </c>
    </row>
    <row r="25" spans="1:11" ht="63.75" x14ac:dyDescent="0.25">
      <c r="A25" s="1" t="s">
        <v>148</v>
      </c>
      <c r="B25" s="2">
        <v>67</v>
      </c>
      <c r="C25" s="2" t="s">
        <v>17</v>
      </c>
      <c r="D25" s="7">
        <v>18</v>
      </c>
      <c r="E25" s="4" t="s">
        <v>27</v>
      </c>
      <c r="F25" s="4" t="str">
        <f t="shared" si="0"/>
        <v>6718ACTH</v>
      </c>
      <c r="G25" s="5">
        <v>46650</v>
      </c>
      <c r="H25" s="6" t="s">
        <v>19</v>
      </c>
      <c r="I25" s="17">
        <v>1</v>
      </c>
      <c r="J25" s="17">
        <v>1</v>
      </c>
      <c r="K25" s="17">
        <f t="shared" si="1"/>
        <v>0</v>
      </c>
    </row>
    <row r="26" spans="1:11" ht="63.75" x14ac:dyDescent="0.25">
      <c r="A26" s="1" t="s">
        <v>148</v>
      </c>
      <c r="B26" s="2">
        <v>67</v>
      </c>
      <c r="C26" s="2" t="s">
        <v>17</v>
      </c>
      <c r="D26" s="7">
        <v>19</v>
      </c>
      <c r="E26" s="4" t="s">
        <v>28</v>
      </c>
      <c r="F26" s="4" t="str">
        <f t="shared" si="0"/>
        <v>6719ACTH CALSET</v>
      </c>
      <c r="G26" s="5">
        <v>7265.12</v>
      </c>
      <c r="H26" s="6" t="s">
        <v>19</v>
      </c>
      <c r="I26" s="17">
        <v>1</v>
      </c>
      <c r="J26" s="17">
        <v>1</v>
      </c>
      <c r="K26" s="17">
        <f t="shared" si="1"/>
        <v>0</v>
      </c>
    </row>
    <row r="27" spans="1:11" ht="63.75" x14ac:dyDescent="0.25">
      <c r="A27" s="1" t="s">
        <v>148</v>
      </c>
      <c r="B27" s="2">
        <v>67</v>
      </c>
      <c r="C27" s="2" t="s">
        <v>17</v>
      </c>
      <c r="D27" s="7">
        <v>22</v>
      </c>
      <c r="E27" s="4" t="s">
        <v>29</v>
      </c>
      <c r="F27" s="4" t="str">
        <f t="shared" si="0"/>
        <v xml:space="preserve">6722CORTISOL II </v>
      </c>
      <c r="G27" s="5">
        <v>22540</v>
      </c>
      <c r="H27" s="6" t="s">
        <v>19</v>
      </c>
      <c r="I27" s="17">
        <v>1</v>
      </c>
      <c r="J27" s="17">
        <v>1</v>
      </c>
      <c r="K27" s="17">
        <f t="shared" si="1"/>
        <v>0</v>
      </c>
    </row>
    <row r="28" spans="1:11" ht="63.75" x14ac:dyDescent="0.25">
      <c r="A28" s="1" t="s">
        <v>148</v>
      </c>
      <c r="B28" s="2">
        <v>67</v>
      </c>
      <c r="C28" s="2" t="s">
        <v>17</v>
      </c>
      <c r="D28" s="7">
        <v>23</v>
      </c>
      <c r="E28" s="4" t="s">
        <v>30</v>
      </c>
      <c r="F28" s="4" t="str">
        <f t="shared" si="0"/>
        <v>6723CORTISOL II CALSET</v>
      </c>
      <c r="G28" s="5">
        <v>7265.12</v>
      </c>
      <c r="H28" s="6" t="s">
        <v>19</v>
      </c>
      <c r="I28" s="17">
        <v>1</v>
      </c>
      <c r="J28" s="17">
        <v>1</v>
      </c>
      <c r="K28" s="17">
        <f t="shared" si="1"/>
        <v>0</v>
      </c>
    </row>
    <row r="29" spans="1:11" ht="63.75" x14ac:dyDescent="0.25">
      <c r="A29" s="1" t="s">
        <v>148</v>
      </c>
      <c r="B29" s="2">
        <v>67</v>
      </c>
      <c r="C29" s="2" t="s">
        <v>17</v>
      </c>
      <c r="D29" s="7">
        <v>28</v>
      </c>
      <c r="E29" s="4" t="s">
        <v>31</v>
      </c>
      <c r="F29" s="4" t="str">
        <f t="shared" si="0"/>
        <v>6728ESTRADIOL III</v>
      </c>
      <c r="G29" s="5">
        <v>23285</v>
      </c>
      <c r="H29" s="6" t="s">
        <v>19</v>
      </c>
      <c r="I29" s="17">
        <v>1</v>
      </c>
      <c r="J29" s="17">
        <v>1</v>
      </c>
      <c r="K29" s="17">
        <f t="shared" si="1"/>
        <v>0</v>
      </c>
    </row>
    <row r="30" spans="1:11" ht="63.75" x14ac:dyDescent="0.25">
      <c r="A30" s="1" t="s">
        <v>148</v>
      </c>
      <c r="B30" s="2">
        <v>67</v>
      </c>
      <c r="C30" s="2" t="s">
        <v>17</v>
      </c>
      <c r="D30" s="7">
        <v>30</v>
      </c>
      <c r="E30" s="4" t="s">
        <v>32</v>
      </c>
      <c r="F30" s="4" t="str">
        <f t="shared" si="0"/>
        <v>6730FSH</v>
      </c>
      <c r="G30" s="5">
        <v>17287</v>
      </c>
      <c r="H30" s="6" t="s">
        <v>19</v>
      </c>
      <c r="I30" s="17">
        <v>1</v>
      </c>
      <c r="J30" s="17">
        <v>1</v>
      </c>
      <c r="K30" s="17">
        <f t="shared" si="1"/>
        <v>0</v>
      </c>
    </row>
    <row r="31" spans="1:11" ht="63.75" x14ac:dyDescent="0.25">
      <c r="A31" s="1" t="s">
        <v>148</v>
      </c>
      <c r="B31" s="2">
        <v>67</v>
      </c>
      <c r="C31" s="2" t="s">
        <v>17</v>
      </c>
      <c r="D31" s="7">
        <v>31</v>
      </c>
      <c r="E31" s="4" t="s">
        <v>162</v>
      </c>
      <c r="F31" s="4" t="str">
        <f t="shared" si="0"/>
        <v xml:space="preserve">6731FSH CALSET </v>
      </c>
      <c r="G31" s="5">
        <v>7265.12</v>
      </c>
      <c r="H31" s="14" t="s">
        <v>19</v>
      </c>
      <c r="I31" s="17">
        <v>1</v>
      </c>
      <c r="J31" s="17">
        <v>1</v>
      </c>
      <c r="K31" s="17">
        <f t="shared" si="1"/>
        <v>0</v>
      </c>
    </row>
    <row r="32" spans="1:11" ht="63.75" x14ac:dyDescent="0.25">
      <c r="A32" s="1" t="s">
        <v>148</v>
      </c>
      <c r="B32" s="2">
        <v>67</v>
      </c>
      <c r="C32" s="2" t="s">
        <v>17</v>
      </c>
      <c r="D32" s="7">
        <v>32</v>
      </c>
      <c r="E32" s="4" t="s">
        <v>33</v>
      </c>
      <c r="F32" s="4" t="str">
        <f t="shared" si="0"/>
        <v xml:space="preserve">6732HCG+β </v>
      </c>
      <c r="G32" s="5">
        <v>30489</v>
      </c>
      <c r="H32" s="6" t="s">
        <v>19</v>
      </c>
      <c r="I32" s="17">
        <v>1</v>
      </c>
      <c r="J32" s="17">
        <v>1</v>
      </c>
      <c r="K32" s="17">
        <f t="shared" si="1"/>
        <v>0</v>
      </c>
    </row>
    <row r="33" spans="1:11" ht="63.75" x14ac:dyDescent="0.25">
      <c r="A33" s="1" t="s">
        <v>148</v>
      </c>
      <c r="B33" s="2">
        <v>67</v>
      </c>
      <c r="C33" s="2" t="s">
        <v>17</v>
      </c>
      <c r="D33" s="7">
        <v>33</v>
      </c>
      <c r="E33" s="4" t="s">
        <v>34</v>
      </c>
      <c r="F33" s="4" t="str">
        <f t="shared" si="0"/>
        <v xml:space="preserve">6733HCG+β CALSET </v>
      </c>
      <c r="G33" s="5">
        <v>7265.12</v>
      </c>
      <c r="H33" s="6" t="s">
        <v>19</v>
      </c>
      <c r="I33" s="17">
        <v>1</v>
      </c>
      <c r="J33" s="17">
        <v>1</v>
      </c>
      <c r="K33" s="17">
        <f t="shared" si="1"/>
        <v>0</v>
      </c>
    </row>
    <row r="34" spans="1:11" ht="63.75" x14ac:dyDescent="0.25">
      <c r="A34" s="1" t="s">
        <v>148</v>
      </c>
      <c r="B34" s="2">
        <v>67</v>
      </c>
      <c r="C34" s="2" t="s">
        <v>17</v>
      </c>
      <c r="D34" s="7">
        <v>40</v>
      </c>
      <c r="E34" s="4" t="s">
        <v>35</v>
      </c>
      <c r="F34" s="4" t="str">
        <f t="shared" ref="F34:F65" si="2">B34&amp;D34&amp;E34</f>
        <v>6740LH</v>
      </c>
      <c r="G34" s="5">
        <v>17287</v>
      </c>
      <c r="H34" s="6" t="s">
        <v>19</v>
      </c>
      <c r="I34" s="17">
        <v>1</v>
      </c>
      <c r="J34" s="17">
        <v>1</v>
      </c>
      <c r="K34" s="17">
        <f t="shared" si="1"/>
        <v>0</v>
      </c>
    </row>
    <row r="35" spans="1:11" ht="63.75" x14ac:dyDescent="0.25">
      <c r="A35" s="1" t="s">
        <v>148</v>
      </c>
      <c r="B35" s="2">
        <v>67</v>
      </c>
      <c r="C35" s="2" t="s">
        <v>17</v>
      </c>
      <c r="D35" s="7">
        <v>42</v>
      </c>
      <c r="E35" s="4" t="s">
        <v>36</v>
      </c>
      <c r="F35" s="4" t="str">
        <f t="shared" si="2"/>
        <v>6742PROGESTERONE III</v>
      </c>
      <c r="G35" s="5">
        <v>23285</v>
      </c>
      <c r="H35" s="6" t="s">
        <v>19</v>
      </c>
      <c r="I35" s="17">
        <v>1</v>
      </c>
      <c r="J35" s="17">
        <v>1</v>
      </c>
      <c r="K35" s="17">
        <f t="shared" si="1"/>
        <v>0</v>
      </c>
    </row>
    <row r="36" spans="1:11" ht="63.75" x14ac:dyDescent="0.25">
      <c r="A36" s="1" t="s">
        <v>148</v>
      </c>
      <c r="B36" s="2">
        <v>67</v>
      </c>
      <c r="C36" s="2" t="s">
        <v>17</v>
      </c>
      <c r="D36" s="7">
        <v>43</v>
      </c>
      <c r="E36" s="4" t="s">
        <v>37</v>
      </c>
      <c r="F36" s="4" t="str">
        <f t="shared" si="2"/>
        <v xml:space="preserve">6743PROGESTERONE III CALSET </v>
      </c>
      <c r="G36" s="5">
        <v>7265.12</v>
      </c>
      <c r="H36" s="6" t="s">
        <v>19</v>
      </c>
      <c r="I36" s="17">
        <v>1</v>
      </c>
      <c r="J36" s="17">
        <v>1</v>
      </c>
      <c r="K36" s="17">
        <f t="shared" si="1"/>
        <v>0</v>
      </c>
    </row>
    <row r="37" spans="1:11" ht="63.75" x14ac:dyDescent="0.25">
      <c r="A37" s="1" t="s">
        <v>148</v>
      </c>
      <c r="B37" s="2">
        <v>67</v>
      </c>
      <c r="C37" s="2" t="s">
        <v>17</v>
      </c>
      <c r="D37" s="7">
        <v>44</v>
      </c>
      <c r="E37" s="4" t="s">
        <v>38</v>
      </c>
      <c r="F37" s="4" t="str">
        <f t="shared" si="2"/>
        <v xml:space="preserve">6744PROLACTIN </v>
      </c>
      <c r="G37" s="5">
        <v>18857</v>
      </c>
      <c r="H37" s="6" t="s">
        <v>19</v>
      </c>
      <c r="I37" s="17">
        <v>1</v>
      </c>
      <c r="J37" s="17">
        <v>1</v>
      </c>
      <c r="K37" s="17">
        <f t="shared" si="1"/>
        <v>0</v>
      </c>
    </row>
    <row r="38" spans="1:11" ht="63.75" x14ac:dyDescent="0.25">
      <c r="A38" s="1" t="s">
        <v>148</v>
      </c>
      <c r="B38" s="2">
        <v>67</v>
      </c>
      <c r="C38" s="2" t="s">
        <v>17</v>
      </c>
      <c r="D38" s="7">
        <v>45</v>
      </c>
      <c r="E38" s="4" t="s">
        <v>39</v>
      </c>
      <c r="F38" s="4" t="str">
        <f t="shared" si="2"/>
        <v>6745PROLACTIN CALSET</v>
      </c>
      <c r="G38" s="5">
        <v>7265.12</v>
      </c>
      <c r="H38" s="6" t="s">
        <v>19</v>
      </c>
      <c r="I38" s="17">
        <v>1</v>
      </c>
      <c r="J38" s="17">
        <v>1</v>
      </c>
      <c r="K38" s="17">
        <f t="shared" si="1"/>
        <v>0</v>
      </c>
    </row>
    <row r="39" spans="1:11" ht="63.75" x14ac:dyDescent="0.25">
      <c r="A39" s="1" t="s">
        <v>148</v>
      </c>
      <c r="B39" s="2">
        <v>67</v>
      </c>
      <c r="C39" s="2" t="s">
        <v>17</v>
      </c>
      <c r="D39" s="7">
        <v>48</v>
      </c>
      <c r="E39" s="4" t="s">
        <v>40</v>
      </c>
      <c r="F39" s="4" t="str">
        <f t="shared" si="2"/>
        <v>6748TESTOSTERONE</v>
      </c>
      <c r="G39" s="5">
        <v>26645</v>
      </c>
      <c r="H39" s="6" t="s">
        <v>19</v>
      </c>
      <c r="I39" s="17">
        <v>1</v>
      </c>
      <c r="J39" s="17">
        <v>1</v>
      </c>
      <c r="K39" s="17">
        <f t="shared" si="1"/>
        <v>0</v>
      </c>
    </row>
    <row r="40" spans="1:11" ht="63.75" x14ac:dyDescent="0.25">
      <c r="A40" s="1" t="s">
        <v>148</v>
      </c>
      <c r="B40" s="2">
        <v>67</v>
      </c>
      <c r="C40" s="2" t="s">
        <v>17</v>
      </c>
      <c r="D40" s="7">
        <v>49</v>
      </c>
      <c r="E40" s="4" t="s">
        <v>41</v>
      </c>
      <c r="F40" s="4" t="str">
        <f t="shared" si="2"/>
        <v xml:space="preserve">6749TESTOSTERONE CALSET </v>
      </c>
      <c r="G40" s="5">
        <v>7265.12</v>
      </c>
      <c r="H40" s="6" t="s">
        <v>19</v>
      </c>
      <c r="I40" s="17">
        <v>1</v>
      </c>
      <c r="J40" s="17">
        <v>1</v>
      </c>
      <c r="K40" s="17">
        <f t="shared" si="1"/>
        <v>0</v>
      </c>
    </row>
    <row r="41" spans="1:11" ht="63.75" x14ac:dyDescent="0.25">
      <c r="A41" s="1" t="s">
        <v>148</v>
      </c>
      <c r="B41" s="2">
        <v>67</v>
      </c>
      <c r="C41" s="2" t="s">
        <v>17</v>
      </c>
      <c r="D41" s="7">
        <v>50</v>
      </c>
      <c r="E41" s="4" t="s">
        <v>42</v>
      </c>
      <c r="F41" s="4" t="str">
        <f t="shared" si="2"/>
        <v>6750FREE β-HCG</v>
      </c>
      <c r="G41" s="5">
        <v>54600</v>
      </c>
      <c r="H41" s="6" t="s">
        <v>19</v>
      </c>
      <c r="I41" s="17">
        <v>0</v>
      </c>
      <c r="J41" s="17">
        <v>0</v>
      </c>
      <c r="K41" s="17">
        <f t="shared" si="1"/>
        <v>0</v>
      </c>
    </row>
    <row r="42" spans="1:11" ht="63.75" x14ac:dyDescent="0.25">
      <c r="A42" s="1" t="s">
        <v>148</v>
      </c>
      <c r="B42" s="2">
        <v>67</v>
      </c>
      <c r="C42" s="2" t="s">
        <v>17</v>
      </c>
      <c r="D42" s="7">
        <v>51</v>
      </c>
      <c r="E42" s="4" t="s">
        <v>163</v>
      </c>
      <c r="F42" s="4" t="str">
        <f t="shared" si="2"/>
        <v>6751FREE β-HCG CALSET</v>
      </c>
      <c r="G42" s="5">
        <v>7265.12</v>
      </c>
      <c r="H42" s="14" t="s">
        <v>19</v>
      </c>
      <c r="I42" s="17">
        <v>1</v>
      </c>
      <c r="J42" s="17">
        <v>1</v>
      </c>
      <c r="K42" s="17">
        <f t="shared" si="1"/>
        <v>0</v>
      </c>
    </row>
    <row r="43" spans="1:11" ht="63.75" x14ac:dyDescent="0.25">
      <c r="A43" s="1" t="s">
        <v>148</v>
      </c>
      <c r="B43" s="2">
        <v>67</v>
      </c>
      <c r="C43" s="2" t="s">
        <v>17</v>
      </c>
      <c r="D43" s="7">
        <v>52</v>
      </c>
      <c r="E43" s="4" t="s">
        <v>43</v>
      </c>
      <c r="F43" s="4" t="str">
        <f t="shared" si="2"/>
        <v>6752PAPP-A</v>
      </c>
      <c r="G43" s="5">
        <v>70000</v>
      </c>
      <c r="H43" s="6" t="s">
        <v>19</v>
      </c>
      <c r="I43" s="17">
        <v>0</v>
      </c>
      <c r="J43" s="17">
        <v>0</v>
      </c>
      <c r="K43" s="17">
        <f t="shared" si="1"/>
        <v>0</v>
      </c>
    </row>
    <row r="44" spans="1:11" ht="63.75" x14ac:dyDescent="0.25">
      <c r="A44" s="1" t="s">
        <v>148</v>
      </c>
      <c r="B44" s="2">
        <v>67</v>
      </c>
      <c r="C44" s="2" t="s">
        <v>17</v>
      </c>
      <c r="D44" s="7">
        <v>53</v>
      </c>
      <c r="E44" s="4" t="s">
        <v>164</v>
      </c>
      <c r="F44" s="4" t="str">
        <f t="shared" si="2"/>
        <v>6753PAPP-A CALSET</v>
      </c>
      <c r="G44" s="5">
        <v>7265.12</v>
      </c>
      <c r="H44" s="14" t="s">
        <v>19</v>
      </c>
      <c r="I44" s="17">
        <v>1</v>
      </c>
      <c r="J44" s="17">
        <v>1</v>
      </c>
      <c r="K44" s="17">
        <f t="shared" si="1"/>
        <v>0</v>
      </c>
    </row>
    <row r="45" spans="1:11" ht="63.75" x14ac:dyDescent="0.25">
      <c r="A45" s="1" t="s">
        <v>148</v>
      </c>
      <c r="B45" s="2">
        <v>67</v>
      </c>
      <c r="C45" s="2" t="s">
        <v>17</v>
      </c>
      <c r="D45" s="7">
        <v>58</v>
      </c>
      <c r="E45" s="4" t="s">
        <v>44</v>
      </c>
      <c r="F45" s="4" t="str">
        <f t="shared" si="2"/>
        <v>6758AFP</v>
      </c>
      <c r="G45" s="5">
        <v>20729</v>
      </c>
      <c r="H45" s="6" t="s">
        <v>19</v>
      </c>
      <c r="I45" s="17">
        <v>1</v>
      </c>
      <c r="J45" s="17">
        <v>1</v>
      </c>
      <c r="K45" s="17">
        <f t="shared" si="1"/>
        <v>0</v>
      </c>
    </row>
    <row r="46" spans="1:11" ht="63.75" x14ac:dyDescent="0.25">
      <c r="A46" s="1" t="s">
        <v>148</v>
      </c>
      <c r="B46" s="2">
        <v>67</v>
      </c>
      <c r="C46" s="2" t="s">
        <v>17</v>
      </c>
      <c r="D46" s="7">
        <v>62</v>
      </c>
      <c r="E46" s="4" t="s">
        <v>45</v>
      </c>
      <c r="F46" s="4" t="str">
        <f t="shared" si="2"/>
        <v xml:space="preserve">6762CA 125 II </v>
      </c>
      <c r="G46" s="5">
        <v>37855</v>
      </c>
      <c r="H46" s="6" t="s">
        <v>19</v>
      </c>
      <c r="I46" s="17">
        <v>1</v>
      </c>
      <c r="J46" s="17">
        <v>1</v>
      </c>
      <c r="K46" s="17">
        <f t="shared" si="1"/>
        <v>0</v>
      </c>
    </row>
    <row r="47" spans="1:11" ht="63.75" x14ac:dyDescent="0.25">
      <c r="A47" s="1" t="s">
        <v>148</v>
      </c>
      <c r="B47" s="2">
        <v>67</v>
      </c>
      <c r="C47" s="2" t="s">
        <v>17</v>
      </c>
      <c r="D47" s="7">
        <v>63</v>
      </c>
      <c r="E47" s="4" t="s">
        <v>165</v>
      </c>
      <c r="F47" s="4" t="str">
        <f t="shared" si="2"/>
        <v>6763CA 125 II CALSET</v>
      </c>
      <c r="G47" s="5">
        <v>7265.12</v>
      </c>
      <c r="H47" s="14" t="s">
        <v>19</v>
      </c>
      <c r="I47" s="17">
        <v>1</v>
      </c>
      <c r="J47" s="17">
        <v>1</v>
      </c>
      <c r="K47" s="17">
        <f t="shared" si="1"/>
        <v>0</v>
      </c>
    </row>
    <row r="48" spans="1:11" ht="63.75" x14ac:dyDescent="0.25">
      <c r="A48" s="1" t="s">
        <v>148</v>
      </c>
      <c r="B48" s="2">
        <v>67</v>
      </c>
      <c r="C48" s="2" t="s">
        <v>17</v>
      </c>
      <c r="D48" s="7">
        <v>64</v>
      </c>
      <c r="E48" s="4" t="s">
        <v>46</v>
      </c>
      <c r="F48" s="4" t="str">
        <f t="shared" si="2"/>
        <v xml:space="preserve">6764CA 15-3 </v>
      </c>
      <c r="G48" s="5">
        <v>48034.35</v>
      </c>
      <c r="H48" s="6" t="s">
        <v>19</v>
      </c>
      <c r="I48" s="17">
        <v>1</v>
      </c>
      <c r="J48" s="17">
        <v>1</v>
      </c>
      <c r="K48" s="17">
        <f t="shared" si="1"/>
        <v>0</v>
      </c>
    </row>
    <row r="49" spans="1:11" ht="63.75" x14ac:dyDescent="0.25">
      <c r="A49" s="1" t="s">
        <v>148</v>
      </c>
      <c r="B49" s="2">
        <v>67</v>
      </c>
      <c r="C49" s="2" t="s">
        <v>17</v>
      </c>
      <c r="D49" s="7">
        <v>65</v>
      </c>
      <c r="E49" s="4" t="s">
        <v>47</v>
      </c>
      <c r="F49" s="4" t="str">
        <f t="shared" si="2"/>
        <v>6765CA 15-3 CALSET</v>
      </c>
      <c r="G49" s="5">
        <v>7265.12</v>
      </c>
      <c r="H49" s="6" t="s">
        <v>19</v>
      </c>
      <c r="I49" s="17">
        <v>1</v>
      </c>
      <c r="J49" s="17">
        <v>1</v>
      </c>
      <c r="K49" s="17">
        <f t="shared" si="1"/>
        <v>0</v>
      </c>
    </row>
    <row r="50" spans="1:11" ht="63.75" x14ac:dyDescent="0.25">
      <c r="A50" s="1" t="s">
        <v>148</v>
      </c>
      <c r="B50" s="2">
        <v>67</v>
      </c>
      <c r="C50" s="2" t="s">
        <v>17</v>
      </c>
      <c r="D50" s="7">
        <v>66</v>
      </c>
      <c r="E50" s="4" t="s">
        <v>48</v>
      </c>
      <c r="F50" s="4" t="str">
        <f t="shared" si="2"/>
        <v>6766CA 19-9</v>
      </c>
      <c r="G50" s="5">
        <v>39103</v>
      </c>
      <c r="H50" s="6" t="s">
        <v>19</v>
      </c>
      <c r="I50" s="17">
        <v>1</v>
      </c>
      <c r="J50" s="17">
        <v>1</v>
      </c>
      <c r="K50" s="17">
        <f t="shared" si="1"/>
        <v>0</v>
      </c>
    </row>
    <row r="51" spans="1:11" ht="63.75" x14ac:dyDescent="0.25">
      <c r="A51" s="1" t="s">
        <v>148</v>
      </c>
      <c r="B51" s="2">
        <v>67</v>
      </c>
      <c r="C51" s="2" t="s">
        <v>17</v>
      </c>
      <c r="D51" s="7">
        <v>67</v>
      </c>
      <c r="E51" s="4" t="s">
        <v>166</v>
      </c>
      <c r="F51" s="4" t="str">
        <f t="shared" si="2"/>
        <v>6767CA 19-9 CALSET</v>
      </c>
      <c r="G51" s="5">
        <v>7265.12</v>
      </c>
      <c r="H51" s="14" t="s">
        <v>19</v>
      </c>
      <c r="I51" s="17">
        <v>1</v>
      </c>
      <c r="J51" s="17">
        <v>1</v>
      </c>
      <c r="K51" s="17">
        <f t="shared" si="1"/>
        <v>0</v>
      </c>
    </row>
    <row r="52" spans="1:11" ht="63.75" x14ac:dyDescent="0.25">
      <c r="A52" s="1" t="s">
        <v>148</v>
      </c>
      <c r="B52" s="2">
        <v>67</v>
      </c>
      <c r="C52" s="2" t="s">
        <v>17</v>
      </c>
      <c r="D52" s="7">
        <v>70</v>
      </c>
      <c r="E52" s="4" t="s">
        <v>49</v>
      </c>
      <c r="F52" s="4" t="str">
        <f t="shared" si="2"/>
        <v>6770CEA</v>
      </c>
      <c r="G52" s="5">
        <v>29624</v>
      </c>
      <c r="H52" s="6" t="s">
        <v>19</v>
      </c>
      <c r="I52" s="17">
        <v>0</v>
      </c>
      <c r="J52" s="17">
        <v>0</v>
      </c>
      <c r="K52" s="17">
        <f t="shared" si="1"/>
        <v>0</v>
      </c>
    </row>
    <row r="53" spans="1:11" ht="63.75" x14ac:dyDescent="0.25">
      <c r="A53" s="1" t="s">
        <v>148</v>
      </c>
      <c r="B53" s="2">
        <v>67</v>
      </c>
      <c r="C53" s="2" t="s">
        <v>17</v>
      </c>
      <c r="D53" s="7">
        <v>80</v>
      </c>
      <c r="E53" s="4" t="s">
        <v>50</v>
      </c>
      <c r="F53" s="4" t="str">
        <f t="shared" si="2"/>
        <v xml:space="preserve">6780PSA </v>
      </c>
      <c r="G53" s="5">
        <v>31869</v>
      </c>
      <c r="H53" s="6" t="s">
        <v>19</v>
      </c>
      <c r="I53" s="17">
        <v>1</v>
      </c>
      <c r="J53" s="17">
        <v>1</v>
      </c>
      <c r="K53" s="17">
        <f t="shared" si="1"/>
        <v>0</v>
      </c>
    </row>
    <row r="54" spans="1:11" ht="63.75" x14ac:dyDescent="0.25">
      <c r="A54" s="1" t="s">
        <v>148</v>
      </c>
      <c r="B54" s="2">
        <v>67</v>
      </c>
      <c r="C54" s="2" t="s">
        <v>17</v>
      </c>
      <c r="D54" s="7">
        <v>82</v>
      </c>
      <c r="E54" s="4" t="s">
        <v>51</v>
      </c>
      <c r="F54" s="4" t="str">
        <f t="shared" si="2"/>
        <v xml:space="preserve">6782FREE PSA </v>
      </c>
      <c r="G54" s="5">
        <v>35085</v>
      </c>
      <c r="H54" s="6" t="s">
        <v>19</v>
      </c>
      <c r="I54" s="17">
        <v>1</v>
      </c>
      <c r="J54" s="17">
        <v>1</v>
      </c>
      <c r="K54" s="17">
        <f t="shared" si="1"/>
        <v>0</v>
      </c>
    </row>
    <row r="55" spans="1:11" ht="63.75" x14ac:dyDescent="0.25">
      <c r="A55" s="1" t="s">
        <v>148</v>
      </c>
      <c r="B55" s="2">
        <v>67</v>
      </c>
      <c r="C55" s="2" t="s">
        <v>17</v>
      </c>
      <c r="D55" s="7">
        <v>108</v>
      </c>
      <c r="E55" s="4" t="s">
        <v>52</v>
      </c>
      <c r="F55" s="4" t="str">
        <f t="shared" si="2"/>
        <v>67108PTH STAT</v>
      </c>
      <c r="G55" s="5">
        <v>36031.800000000003</v>
      </c>
      <c r="H55" s="6" t="s">
        <v>19</v>
      </c>
      <c r="I55" s="17">
        <v>2</v>
      </c>
      <c r="J55" s="17">
        <v>2</v>
      </c>
      <c r="K55" s="17">
        <f t="shared" si="1"/>
        <v>0</v>
      </c>
    </row>
    <row r="56" spans="1:11" ht="63.75" x14ac:dyDescent="0.25">
      <c r="A56" s="1" t="s">
        <v>148</v>
      </c>
      <c r="B56" s="2">
        <v>67</v>
      </c>
      <c r="C56" s="2" t="s">
        <v>17</v>
      </c>
      <c r="D56" s="7">
        <v>114</v>
      </c>
      <c r="E56" s="4" t="s">
        <v>53</v>
      </c>
      <c r="F56" s="4" t="str">
        <f t="shared" si="2"/>
        <v>67114ANTI-HCV</v>
      </c>
      <c r="G56" s="5">
        <v>35205</v>
      </c>
      <c r="H56" s="6" t="s">
        <v>19</v>
      </c>
      <c r="I56" s="17">
        <v>5</v>
      </c>
      <c r="J56" s="17">
        <v>5</v>
      </c>
      <c r="K56" s="17">
        <f t="shared" si="1"/>
        <v>0</v>
      </c>
    </row>
    <row r="57" spans="1:11" ht="63.75" x14ac:dyDescent="0.25">
      <c r="A57" s="1" t="s">
        <v>148</v>
      </c>
      <c r="B57" s="2">
        <v>67</v>
      </c>
      <c r="C57" s="2" t="s">
        <v>17</v>
      </c>
      <c r="D57" s="7">
        <v>115</v>
      </c>
      <c r="E57" s="4" t="s">
        <v>54</v>
      </c>
      <c r="F57" s="4" t="str">
        <f t="shared" si="2"/>
        <v>67115HBSAG</v>
      </c>
      <c r="G57" s="5">
        <v>16233.83</v>
      </c>
      <c r="H57" s="6" t="s">
        <v>19</v>
      </c>
      <c r="I57" s="17">
        <v>5</v>
      </c>
      <c r="J57" s="17">
        <v>5</v>
      </c>
      <c r="K57" s="17">
        <f t="shared" si="1"/>
        <v>0</v>
      </c>
    </row>
    <row r="58" spans="1:11" ht="63.75" x14ac:dyDescent="0.25">
      <c r="A58" s="1" t="s">
        <v>148</v>
      </c>
      <c r="B58" s="2">
        <v>67</v>
      </c>
      <c r="C58" s="2" t="s">
        <v>17</v>
      </c>
      <c r="D58" s="7">
        <v>116</v>
      </c>
      <c r="E58" s="4" t="s">
        <v>55</v>
      </c>
      <c r="F58" s="4" t="str">
        <f t="shared" si="2"/>
        <v>67116HIV COMBI PT</v>
      </c>
      <c r="G58" s="5">
        <v>25146.19</v>
      </c>
      <c r="H58" s="6" t="s">
        <v>19</v>
      </c>
      <c r="I58" s="17">
        <v>4</v>
      </c>
      <c r="J58" s="17">
        <v>4</v>
      </c>
      <c r="K58" s="17">
        <f t="shared" si="1"/>
        <v>0</v>
      </c>
    </row>
    <row r="59" spans="1:11" ht="63.75" x14ac:dyDescent="0.25">
      <c r="A59" s="1" t="s">
        <v>148</v>
      </c>
      <c r="B59" s="2">
        <v>67</v>
      </c>
      <c r="C59" s="2" t="s">
        <v>17</v>
      </c>
      <c r="D59" s="7">
        <v>123</v>
      </c>
      <c r="E59" s="4" t="s">
        <v>56</v>
      </c>
      <c r="F59" s="4" t="str">
        <f t="shared" si="2"/>
        <v>67123PROCALCITONIN</v>
      </c>
      <c r="G59" s="5">
        <v>59872</v>
      </c>
      <c r="H59" s="6" t="s">
        <v>19</v>
      </c>
      <c r="I59" s="17">
        <v>1</v>
      </c>
      <c r="J59" s="17">
        <v>1</v>
      </c>
      <c r="K59" s="17">
        <f t="shared" si="1"/>
        <v>0</v>
      </c>
    </row>
    <row r="60" spans="1:11" ht="63.75" x14ac:dyDescent="0.25">
      <c r="A60" s="1" t="s">
        <v>148</v>
      </c>
      <c r="B60" s="2">
        <v>67</v>
      </c>
      <c r="C60" s="2" t="s">
        <v>17</v>
      </c>
      <c r="D60" s="7">
        <v>138</v>
      </c>
      <c r="E60" s="4" t="s">
        <v>57</v>
      </c>
      <c r="F60" s="4" t="str">
        <f t="shared" si="2"/>
        <v>67138PRECICONTROL MULTIMARKER</v>
      </c>
      <c r="G60" s="5">
        <v>21131.25</v>
      </c>
      <c r="H60" s="6" t="s">
        <v>19</v>
      </c>
      <c r="I60" s="17">
        <v>1</v>
      </c>
      <c r="J60" s="17">
        <v>1</v>
      </c>
      <c r="K60" s="17">
        <f t="shared" si="1"/>
        <v>0</v>
      </c>
    </row>
    <row r="61" spans="1:11" ht="63.75" x14ac:dyDescent="0.25">
      <c r="A61" s="1" t="s">
        <v>148</v>
      </c>
      <c r="B61" s="2">
        <v>67</v>
      </c>
      <c r="C61" s="2" t="s">
        <v>17</v>
      </c>
      <c r="D61" s="7">
        <v>139</v>
      </c>
      <c r="E61" s="4" t="s">
        <v>58</v>
      </c>
      <c r="F61" s="4" t="str">
        <f t="shared" si="2"/>
        <v>67139PRECICONTROL THYROAB</v>
      </c>
      <c r="G61" s="5">
        <v>25357.5</v>
      </c>
      <c r="H61" s="6" t="s">
        <v>19</v>
      </c>
      <c r="I61" s="17">
        <v>1</v>
      </c>
      <c r="J61" s="17">
        <v>1</v>
      </c>
      <c r="K61" s="17">
        <f t="shared" si="1"/>
        <v>0</v>
      </c>
    </row>
    <row r="62" spans="1:11" ht="63.75" x14ac:dyDescent="0.25">
      <c r="A62" s="1" t="s">
        <v>148</v>
      </c>
      <c r="B62" s="2">
        <v>67</v>
      </c>
      <c r="C62" s="2" t="s">
        <v>17</v>
      </c>
      <c r="D62" s="7">
        <v>145</v>
      </c>
      <c r="E62" s="4" t="s">
        <v>167</v>
      </c>
      <c r="F62" s="4" t="str">
        <f t="shared" si="2"/>
        <v xml:space="preserve">67145DILUENT MULTIASSAY </v>
      </c>
      <c r="G62" s="5">
        <v>13546.88</v>
      </c>
      <c r="H62" s="14" t="s">
        <v>19</v>
      </c>
      <c r="I62" s="17">
        <v>1</v>
      </c>
      <c r="J62" s="17">
        <v>1</v>
      </c>
      <c r="K62" s="17">
        <f t="shared" si="1"/>
        <v>0</v>
      </c>
    </row>
    <row r="63" spans="1:11" ht="63.75" x14ac:dyDescent="0.25">
      <c r="A63" s="1" t="s">
        <v>148</v>
      </c>
      <c r="B63" s="2">
        <v>67</v>
      </c>
      <c r="C63" s="2" t="s">
        <v>17</v>
      </c>
      <c r="D63" s="7">
        <v>146</v>
      </c>
      <c r="E63" s="4" t="s">
        <v>59</v>
      </c>
      <c r="F63" s="4" t="str">
        <f t="shared" si="2"/>
        <v xml:space="preserve">67146DILUENT UNIVERSAL </v>
      </c>
      <c r="G63" s="5">
        <v>4462</v>
      </c>
      <c r="H63" s="6" t="s">
        <v>19</v>
      </c>
      <c r="I63" s="17">
        <v>1</v>
      </c>
      <c r="J63" s="17">
        <v>1</v>
      </c>
      <c r="K63" s="17">
        <f t="shared" si="1"/>
        <v>0</v>
      </c>
    </row>
    <row r="64" spans="1:11" ht="63.75" x14ac:dyDescent="0.25">
      <c r="A64" s="1" t="s">
        <v>148</v>
      </c>
      <c r="B64" s="2">
        <v>67</v>
      </c>
      <c r="C64" s="2" t="s">
        <v>17</v>
      </c>
      <c r="D64" s="7">
        <v>151</v>
      </c>
      <c r="E64" s="4" t="s">
        <v>60</v>
      </c>
      <c r="F64" s="4" t="str">
        <f t="shared" si="2"/>
        <v>67151CLEANCELL M E601</v>
      </c>
      <c r="G64" s="5">
        <v>10200</v>
      </c>
      <c r="H64" s="6" t="s">
        <v>19</v>
      </c>
      <c r="I64" s="17">
        <v>2</v>
      </c>
      <c r="J64" s="17">
        <v>2</v>
      </c>
      <c r="K64" s="17">
        <f t="shared" si="1"/>
        <v>0</v>
      </c>
    </row>
    <row r="65" spans="1:11" ht="63.75" x14ac:dyDescent="0.25">
      <c r="A65" s="1" t="s">
        <v>148</v>
      </c>
      <c r="B65" s="2">
        <v>67</v>
      </c>
      <c r="C65" s="2" t="s">
        <v>17</v>
      </c>
      <c r="D65" s="7">
        <v>152</v>
      </c>
      <c r="E65" s="4" t="s">
        <v>61</v>
      </c>
      <c r="F65" s="4" t="str">
        <f t="shared" si="2"/>
        <v>67152PROCELL M E601</v>
      </c>
      <c r="G65" s="5">
        <v>10200</v>
      </c>
      <c r="H65" s="6" t="s">
        <v>19</v>
      </c>
      <c r="I65" s="17">
        <v>2</v>
      </c>
      <c r="J65" s="17">
        <v>2</v>
      </c>
      <c r="K65" s="17">
        <f t="shared" si="1"/>
        <v>0</v>
      </c>
    </row>
    <row r="66" spans="1:11" ht="63.75" x14ac:dyDescent="0.25">
      <c r="A66" s="1" t="s">
        <v>148</v>
      </c>
      <c r="B66" s="2">
        <v>67</v>
      </c>
      <c r="C66" s="2" t="s">
        <v>17</v>
      </c>
      <c r="D66" s="7">
        <v>153</v>
      </c>
      <c r="E66" s="4" t="s">
        <v>62</v>
      </c>
      <c r="F66" s="4" t="str">
        <f t="shared" ref="F66:F97" si="3">B66&amp;D66&amp;E66</f>
        <v>67153PRECLEAN M E601</v>
      </c>
      <c r="G66" s="5">
        <v>13350</v>
      </c>
      <c r="H66" s="6" t="s">
        <v>19</v>
      </c>
      <c r="I66" s="17">
        <v>2</v>
      </c>
      <c r="J66" s="17">
        <v>2</v>
      </c>
      <c r="K66" s="17">
        <f t="shared" si="1"/>
        <v>0</v>
      </c>
    </row>
    <row r="67" spans="1:11" ht="63.75" x14ac:dyDescent="0.25">
      <c r="A67" s="1" t="s">
        <v>148</v>
      </c>
      <c r="B67" s="2">
        <v>67</v>
      </c>
      <c r="C67" s="2" t="s">
        <v>17</v>
      </c>
      <c r="D67" s="7">
        <v>154</v>
      </c>
      <c r="E67" s="4" t="s">
        <v>168</v>
      </c>
      <c r="F67" s="4" t="str">
        <f t="shared" si="3"/>
        <v>67154PROBEWASH M E601</v>
      </c>
      <c r="G67" s="5">
        <v>5745.6</v>
      </c>
      <c r="H67" s="14" t="s">
        <v>19</v>
      </c>
      <c r="I67" s="17">
        <v>1</v>
      </c>
      <c r="J67" s="17">
        <v>1</v>
      </c>
      <c r="K67" s="17">
        <f t="shared" ref="K67:K130" si="4">I67-J67</f>
        <v>0</v>
      </c>
    </row>
    <row r="68" spans="1:11" ht="63.75" x14ac:dyDescent="0.25">
      <c r="A68" s="1" t="s">
        <v>148</v>
      </c>
      <c r="B68" s="2">
        <v>67</v>
      </c>
      <c r="C68" s="2" t="s">
        <v>17</v>
      </c>
      <c r="D68" s="7">
        <v>155</v>
      </c>
      <c r="E68" s="4" t="s">
        <v>63</v>
      </c>
      <c r="F68" s="4" t="str">
        <f t="shared" si="3"/>
        <v>67155SYS CLEAN/ISE CLEANING SOLUTION</v>
      </c>
      <c r="G68" s="5">
        <v>5380</v>
      </c>
      <c r="H68" s="6" t="s">
        <v>19</v>
      </c>
      <c r="I68" s="17">
        <v>1</v>
      </c>
      <c r="J68" s="17">
        <v>1</v>
      </c>
      <c r="K68" s="17">
        <f t="shared" si="4"/>
        <v>0</v>
      </c>
    </row>
    <row r="69" spans="1:11" ht="63.75" x14ac:dyDescent="0.25">
      <c r="A69" s="1" t="s">
        <v>148</v>
      </c>
      <c r="B69" s="2">
        <v>67</v>
      </c>
      <c r="C69" s="2" t="s">
        <v>17</v>
      </c>
      <c r="D69" s="7">
        <v>156</v>
      </c>
      <c r="E69" s="4" t="s">
        <v>64</v>
      </c>
      <c r="F69" s="4" t="str">
        <f t="shared" si="3"/>
        <v>67156SYS WASH</v>
      </c>
      <c r="G69" s="5">
        <v>965</v>
      </c>
      <c r="H69" s="6" t="s">
        <v>19</v>
      </c>
      <c r="I69" s="17">
        <v>1</v>
      </c>
      <c r="J69" s="17">
        <v>1</v>
      </c>
      <c r="K69" s="17">
        <f t="shared" si="4"/>
        <v>0</v>
      </c>
    </row>
    <row r="70" spans="1:11" ht="63.75" x14ac:dyDescent="0.25">
      <c r="A70" s="1" t="s">
        <v>148</v>
      </c>
      <c r="B70" s="2">
        <v>67</v>
      </c>
      <c r="C70" s="2" t="s">
        <v>17</v>
      </c>
      <c r="D70" s="7">
        <v>158</v>
      </c>
      <c r="E70" s="4" t="s">
        <v>65</v>
      </c>
      <c r="F70" s="4" t="str">
        <f t="shared" si="3"/>
        <v xml:space="preserve">67158ASSAY CUPS E2010/E411        </v>
      </c>
      <c r="G70" s="5">
        <v>14927</v>
      </c>
      <c r="H70" s="6" t="s">
        <v>19</v>
      </c>
      <c r="I70" s="17">
        <v>1</v>
      </c>
      <c r="J70" s="17">
        <v>1</v>
      </c>
      <c r="K70" s="17">
        <f t="shared" si="4"/>
        <v>0</v>
      </c>
    </row>
    <row r="71" spans="1:11" ht="63.75" x14ac:dyDescent="0.25">
      <c r="A71" s="1" t="s">
        <v>148</v>
      </c>
      <c r="B71" s="2">
        <v>67</v>
      </c>
      <c r="C71" s="2" t="s">
        <v>17</v>
      </c>
      <c r="D71" s="7">
        <v>159</v>
      </c>
      <c r="E71" s="4" t="s">
        <v>66</v>
      </c>
      <c r="F71" s="4" t="str">
        <f t="shared" si="3"/>
        <v>67159ASSAY CUP/TIPS E601</v>
      </c>
      <c r="G71" s="5">
        <v>34352.639999999999</v>
      </c>
      <c r="H71" s="6" t="s">
        <v>19</v>
      </c>
      <c r="I71" s="17">
        <v>1</v>
      </c>
      <c r="J71" s="17">
        <v>1</v>
      </c>
      <c r="K71" s="17">
        <f t="shared" si="4"/>
        <v>0</v>
      </c>
    </row>
    <row r="72" spans="1:11" ht="63.75" x14ac:dyDescent="0.25">
      <c r="A72" s="1" t="s">
        <v>148</v>
      </c>
      <c r="B72" s="2">
        <v>67</v>
      </c>
      <c r="C72" s="2" t="s">
        <v>17</v>
      </c>
      <c r="D72" s="7">
        <v>161</v>
      </c>
      <c r="E72" s="4" t="s">
        <v>67</v>
      </c>
      <c r="F72" s="4" t="str">
        <f t="shared" si="3"/>
        <v xml:space="preserve">67161CLEAN LINER E2010/E411      </v>
      </c>
      <c r="G72" s="5">
        <v>5313</v>
      </c>
      <c r="H72" s="6" t="s">
        <v>19</v>
      </c>
      <c r="I72" s="17">
        <v>1</v>
      </c>
      <c r="J72" s="17">
        <v>1</v>
      </c>
      <c r="K72" s="17">
        <f t="shared" si="4"/>
        <v>0</v>
      </c>
    </row>
    <row r="73" spans="1:11" ht="63.75" x14ac:dyDescent="0.25">
      <c r="A73" s="1" t="s">
        <v>148</v>
      </c>
      <c r="B73" s="2">
        <v>67</v>
      </c>
      <c r="C73" s="2" t="s">
        <v>17</v>
      </c>
      <c r="D73" s="7">
        <v>165</v>
      </c>
      <c r="E73" s="4" t="s">
        <v>68</v>
      </c>
      <c r="F73" s="4" t="str">
        <f t="shared" si="3"/>
        <v xml:space="preserve">67165SAMPLE CUPS </v>
      </c>
      <c r="G73" s="5">
        <v>10327</v>
      </c>
      <c r="H73" s="6" t="s">
        <v>19</v>
      </c>
      <c r="I73" s="17">
        <v>1</v>
      </c>
      <c r="J73" s="17">
        <v>1</v>
      </c>
      <c r="K73" s="17">
        <f t="shared" si="4"/>
        <v>0</v>
      </c>
    </row>
    <row r="74" spans="1:11" ht="63.75" x14ac:dyDescent="0.25">
      <c r="A74" s="1" t="s">
        <v>148</v>
      </c>
      <c r="B74" s="2">
        <v>68</v>
      </c>
      <c r="C74" s="2" t="s">
        <v>169</v>
      </c>
      <c r="D74" s="7">
        <v>60</v>
      </c>
      <c r="E74" s="4" t="s">
        <v>170</v>
      </c>
      <c r="F74" s="4" t="str">
        <f t="shared" si="3"/>
        <v>6860ADVIA Centaur Calibrator 38 (BNP)</v>
      </c>
      <c r="G74" s="5">
        <v>10254</v>
      </c>
      <c r="H74" s="13" t="s">
        <v>6</v>
      </c>
      <c r="I74" s="17">
        <v>1</v>
      </c>
      <c r="J74" s="17">
        <v>1</v>
      </c>
      <c r="K74" s="17">
        <f t="shared" si="4"/>
        <v>0</v>
      </c>
    </row>
    <row r="75" spans="1:11" ht="38.25" x14ac:dyDescent="0.25">
      <c r="A75" s="1" t="s">
        <v>148</v>
      </c>
      <c r="B75" s="2">
        <v>70</v>
      </c>
      <c r="C75" s="2" t="s">
        <v>69</v>
      </c>
      <c r="D75" s="7">
        <v>106</v>
      </c>
      <c r="E75" s="4" t="s">
        <v>70</v>
      </c>
      <c r="F75" s="4" t="str">
        <f t="shared" si="3"/>
        <v>70106EQAS Coagulation Program 8 analytes</v>
      </c>
      <c r="G75" s="5">
        <v>52000</v>
      </c>
      <c r="H75" s="6" t="s">
        <v>71</v>
      </c>
      <c r="I75" s="17">
        <v>0</v>
      </c>
      <c r="J75" s="17">
        <v>0</v>
      </c>
      <c r="K75" s="17">
        <f t="shared" si="4"/>
        <v>0</v>
      </c>
    </row>
    <row r="76" spans="1:11" ht="25.5" x14ac:dyDescent="0.25">
      <c r="A76" s="1" t="s">
        <v>148</v>
      </c>
      <c r="B76" s="2">
        <v>70</v>
      </c>
      <c r="C76" s="2" t="s">
        <v>69</v>
      </c>
      <c r="D76" s="7">
        <v>107</v>
      </c>
      <c r="E76" s="4" t="s">
        <v>72</v>
      </c>
      <c r="F76" s="4" t="str">
        <f t="shared" si="3"/>
        <v>70107EQAS CARDIAC MKRS PROG</v>
      </c>
      <c r="G76" s="5">
        <v>75000</v>
      </c>
      <c r="H76" s="6" t="s">
        <v>71</v>
      </c>
      <c r="I76" s="17">
        <v>0</v>
      </c>
      <c r="J76" s="17">
        <v>0</v>
      </c>
      <c r="K76" s="17">
        <f t="shared" si="4"/>
        <v>0</v>
      </c>
    </row>
    <row r="77" spans="1:11" ht="25.5" x14ac:dyDescent="0.25">
      <c r="A77" s="1" t="s">
        <v>148</v>
      </c>
      <c r="B77" s="2">
        <v>70</v>
      </c>
      <c r="C77" s="2" t="s">
        <v>69</v>
      </c>
      <c r="D77" s="7">
        <v>109</v>
      </c>
      <c r="E77" s="4" t="s">
        <v>73</v>
      </c>
      <c r="F77" s="4" t="str">
        <f t="shared" si="3"/>
        <v>70109EQAS CHEM MONTHLY 12X5ML</v>
      </c>
      <c r="G77" s="5">
        <v>110000</v>
      </c>
      <c r="H77" s="6" t="s">
        <v>71</v>
      </c>
      <c r="I77" s="17">
        <v>0</v>
      </c>
      <c r="J77" s="17">
        <v>0</v>
      </c>
      <c r="K77" s="17">
        <f t="shared" si="4"/>
        <v>0</v>
      </c>
    </row>
    <row r="78" spans="1:11" ht="25.5" x14ac:dyDescent="0.25">
      <c r="A78" s="1" t="s">
        <v>148</v>
      </c>
      <c r="B78" s="2">
        <v>70</v>
      </c>
      <c r="C78" s="2" t="s">
        <v>69</v>
      </c>
      <c r="D78" s="7">
        <v>112</v>
      </c>
      <c r="E78" s="4" t="s">
        <v>74</v>
      </c>
      <c r="F78" s="4" t="str">
        <f t="shared" si="3"/>
        <v>70112EQAS HEMAT PROG</v>
      </c>
      <c r="G78" s="5">
        <v>128000</v>
      </c>
      <c r="H78" s="6" t="s">
        <v>71</v>
      </c>
      <c r="I78" s="17">
        <v>0</v>
      </c>
      <c r="J78" s="17">
        <v>0</v>
      </c>
      <c r="K78" s="17">
        <f t="shared" si="4"/>
        <v>0</v>
      </c>
    </row>
    <row r="79" spans="1:11" ht="63.75" x14ac:dyDescent="0.25">
      <c r="A79" s="1" t="s">
        <v>148</v>
      </c>
      <c r="B79" s="2">
        <v>106</v>
      </c>
      <c r="C79" s="2" t="s">
        <v>171</v>
      </c>
      <c r="D79" s="7">
        <v>1</v>
      </c>
      <c r="E79" s="4" t="s">
        <v>172</v>
      </c>
      <c r="F79" s="4" t="str">
        <f t="shared" si="3"/>
        <v>1061Bočice za hemokulturu aerobne (FA), anaerobne ( FN) i i pedijatrijske (PF) (sa inhibitorom antibiotika)</v>
      </c>
      <c r="G79" s="5">
        <v>125000</v>
      </c>
      <c r="H79" s="14" t="s">
        <v>1</v>
      </c>
      <c r="I79" s="17">
        <v>3</v>
      </c>
      <c r="J79" s="17">
        <v>0</v>
      </c>
      <c r="K79" s="17">
        <f t="shared" si="4"/>
        <v>3</v>
      </c>
    </row>
    <row r="80" spans="1:11" ht="38.25" x14ac:dyDescent="0.25">
      <c r="A80" s="1" t="s">
        <v>148</v>
      </c>
      <c r="B80" s="2">
        <v>131</v>
      </c>
      <c r="C80" s="2" t="s">
        <v>75</v>
      </c>
      <c r="D80" s="7">
        <v>1</v>
      </c>
      <c r="E80" s="4" t="s">
        <v>76</v>
      </c>
      <c r="F80" s="4" t="str">
        <f t="shared" si="3"/>
        <v xml:space="preserve">1311VITEK 2  cards </v>
      </c>
      <c r="G80" s="5">
        <v>27050</v>
      </c>
      <c r="H80" s="6" t="s">
        <v>1</v>
      </c>
      <c r="I80" s="17">
        <v>0</v>
      </c>
      <c r="J80" s="17">
        <v>0</v>
      </c>
      <c r="K80" s="17">
        <f t="shared" si="4"/>
        <v>0</v>
      </c>
    </row>
    <row r="81" spans="1:11" ht="63.75" x14ac:dyDescent="0.25">
      <c r="A81" s="1" t="s">
        <v>148</v>
      </c>
      <c r="B81" s="2">
        <v>206</v>
      </c>
      <c r="C81" s="2" t="s">
        <v>77</v>
      </c>
      <c r="D81" s="7">
        <v>1</v>
      </c>
      <c r="E81" s="4" t="s">
        <v>78</v>
      </c>
      <c r="F81" s="4" t="str">
        <f t="shared" si="3"/>
        <v xml:space="preserve">2061Albumin BCG (ALB2)  </v>
      </c>
      <c r="G81" s="5">
        <v>2094</v>
      </c>
      <c r="H81" s="6" t="s">
        <v>19</v>
      </c>
      <c r="I81" s="17">
        <v>8</v>
      </c>
      <c r="J81" s="17">
        <v>8</v>
      </c>
      <c r="K81" s="17">
        <f t="shared" si="4"/>
        <v>0</v>
      </c>
    </row>
    <row r="82" spans="1:11" ht="63.75" x14ac:dyDescent="0.25">
      <c r="A82" s="1" t="s">
        <v>148</v>
      </c>
      <c r="B82" s="2">
        <v>206</v>
      </c>
      <c r="C82" s="2" t="s">
        <v>77</v>
      </c>
      <c r="D82" s="7">
        <v>3</v>
      </c>
      <c r="E82" s="4" t="s">
        <v>79</v>
      </c>
      <c r="F82" s="4" t="str">
        <f t="shared" si="3"/>
        <v xml:space="preserve">2063Bicarbonate (CO2-L)  </v>
      </c>
      <c r="G82" s="5">
        <v>6600</v>
      </c>
      <c r="H82" s="6" t="s">
        <v>19</v>
      </c>
      <c r="I82" s="17">
        <v>16</v>
      </c>
      <c r="J82" s="17">
        <v>16</v>
      </c>
      <c r="K82" s="17">
        <f t="shared" si="4"/>
        <v>0</v>
      </c>
    </row>
    <row r="83" spans="1:11" ht="63.75" x14ac:dyDescent="0.25">
      <c r="A83" s="1" t="s">
        <v>148</v>
      </c>
      <c r="B83" s="2">
        <v>206</v>
      </c>
      <c r="C83" s="2" t="s">
        <v>77</v>
      </c>
      <c r="D83" s="7">
        <v>4</v>
      </c>
      <c r="E83" s="4" t="s">
        <v>80</v>
      </c>
      <c r="F83" s="4" t="str">
        <f t="shared" si="3"/>
        <v xml:space="preserve">2064Bilirubin - Direct (BILD2)  </v>
      </c>
      <c r="G83" s="5">
        <v>1872.5</v>
      </c>
      <c r="H83" s="6" t="s">
        <v>19</v>
      </c>
      <c r="I83" s="17">
        <v>5</v>
      </c>
      <c r="J83" s="17">
        <v>5</v>
      </c>
      <c r="K83" s="17">
        <f t="shared" si="4"/>
        <v>0</v>
      </c>
    </row>
    <row r="84" spans="1:11" ht="63.75" x14ac:dyDescent="0.25">
      <c r="A84" s="1" t="s">
        <v>148</v>
      </c>
      <c r="B84" s="2">
        <v>206</v>
      </c>
      <c r="C84" s="2" t="s">
        <v>77</v>
      </c>
      <c r="D84" s="7">
        <v>5</v>
      </c>
      <c r="E84" s="4" t="s">
        <v>81</v>
      </c>
      <c r="F84" s="4" t="str">
        <f t="shared" si="3"/>
        <v>2065Bilirubin - Total (BILT3)</v>
      </c>
      <c r="G84" s="5">
        <v>3320</v>
      </c>
      <c r="H84" s="6" t="s">
        <v>19</v>
      </c>
      <c r="I84" s="17">
        <v>23</v>
      </c>
      <c r="J84" s="17">
        <v>23</v>
      </c>
      <c r="K84" s="17">
        <f t="shared" si="4"/>
        <v>0</v>
      </c>
    </row>
    <row r="85" spans="1:11" ht="63.75" x14ac:dyDescent="0.25">
      <c r="A85" s="1" t="s">
        <v>148</v>
      </c>
      <c r="B85" s="2">
        <v>206</v>
      </c>
      <c r="C85" s="2" t="s">
        <v>77</v>
      </c>
      <c r="D85" s="7">
        <v>6</v>
      </c>
      <c r="E85" s="4" t="s">
        <v>82</v>
      </c>
      <c r="F85" s="4" t="str">
        <f t="shared" si="3"/>
        <v xml:space="preserve">2066Calcium (CA2) </v>
      </c>
      <c r="G85" s="5">
        <v>3141</v>
      </c>
      <c r="H85" s="6" t="s">
        <v>19</v>
      </c>
      <c r="I85" s="17">
        <v>24</v>
      </c>
      <c r="J85" s="17">
        <v>24</v>
      </c>
      <c r="K85" s="17">
        <f t="shared" si="4"/>
        <v>0</v>
      </c>
    </row>
    <row r="86" spans="1:11" ht="63.75" x14ac:dyDescent="0.25">
      <c r="A86" s="1" t="s">
        <v>148</v>
      </c>
      <c r="B86" s="2">
        <v>206</v>
      </c>
      <c r="C86" s="2" t="s">
        <v>77</v>
      </c>
      <c r="D86" s="7">
        <v>7</v>
      </c>
      <c r="E86" s="4" t="s">
        <v>83</v>
      </c>
      <c r="F86" s="4" t="str">
        <f t="shared" si="3"/>
        <v xml:space="preserve">2067Cholesterol (CHOL2)  </v>
      </c>
      <c r="G86" s="5">
        <v>4064</v>
      </c>
      <c r="H86" s="6" t="s">
        <v>19</v>
      </c>
      <c r="I86" s="17">
        <v>7</v>
      </c>
      <c r="J86" s="17">
        <v>7</v>
      </c>
      <c r="K86" s="17">
        <f t="shared" si="4"/>
        <v>0</v>
      </c>
    </row>
    <row r="87" spans="1:11" ht="63.75" x14ac:dyDescent="0.25">
      <c r="A87" s="1" t="s">
        <v>148</v>
      </c>
      <c r="B87" s="2">
        <v>206</v>
      </c>
      <c r="C87" s="2" t="s">
        <v>77</v>
      </c>
      <c r="D87" s="7">
        <v>8</v>
      </c>
      <c r="E87" s="4" t="s">
        <v>84</v>
      </c>
      <c r="F87" s="4" t="str">
        <f t="shared" si="3"/>
        <v>2068HDL-C (HDLC4)</v>
      </c>
      <c r="G87" s="5">
        <v>10671.5</v>
      </c>
      <c r="H87" s="6" t="s">
        <v>19</v>
      </c>
      <c r="I87" s="17">
        <v>10</v>
      </c>
      <c r="J87" s="17">
        <v>10</v>
      </c>
      <c r="K87" s="17">
        <f t="shared" si="4"/>
        <v>0</v>
      </c>
    </row>
    <row r="88" spans="1:11" ht="63.75" x14ac:dyDescent="0.25">
      <c r="A88" s="1" t="s">
        <v>148</v>
      </c>
      <c r="B88" s="2">
        <v>206</v>
      </c>
      <c r="C88" s="2" t="s">
        <v>77</v>
      </c>
      <c r="D88" s="7">
        <v>10</v>
      </c>
      <c r="E88" s="4" t="s">
        <v>85</v>
      </c>
      <c r="F88" s="4" t="str">
        <f t="shared" si="3"/>
        <v xml:space="preserve">20610Creatinine Jaffe (CREJ2)  </v>
      </c>
      <c r="G88" s="5">
        <v>1869</v>
      </c>
      <c r="H88" s="6" t="s">
        <v>19</v>
      </c>
      <c r="I88" s="17">
        <v>10</v>
      </c>
      <c r="J88" s="17">
        <v>10</v>
      </c>
      <c r="K88" s="17">
        <f t="shared" si="4"/>
        <v>0</v>
      </c>
    </row>
    <row r="89" spans="1:11" ht="63.75" x14ac:dyDescent="0.25">
      <c r="A89" s="1" t="s">
        <v>148</v>
      </c>
      <c r="B89" s="2">
        <v>206</v>
      </c>
      <c r="C89" s="2" t="s">
        <v>77</v>
      </c>
      <c r="D89" s="7">
        <v>12</v>
      </c>
      <c r="E89" s="4" t="s">
        <v>86</v>
      </c>
      <c r="F89" s="4" t="str">
        <f t="shared" si="3"/>
        <v xml:space="preserve">20612Glucose (GLUC3)  </v>
      </c>
      <c r="G89" s="5">
        <v>7968</v>
      </c>
      <c r="H89" s="6" t="s">
        <v>19</v>
      </c>
      <c r="I89" s="17">
        <v>10</v>
      </c>
      <c r="J89" s="17">
        <v>10</v>
      </c>
      <c r="K89" s="17">
        <f t="shared" si="4"/>
        <v>0</v>
      </c>
    </row>
    <row r="90" spans="1:11" ht="63.75" x14ac:dyDescent="0.25">
      <c r="A90" s="1" t="s">
        <v>148</v>
      </c>
      <c r="B90" s="2">
        <v>206</v>
      </c>
      <c r="C90" s="2" t="s">
        <v>77</v>
      </c>
      <c r="D90" s="7">
        <v>13</v>
      </c>
      <c r="E90" s="4" t="s">
        <v>87</v>
      </c>
      <c r="F90" s="4" t="str">
        <f t="shared" si="3"/>
        <v xml:space="preserve">20613Iron (IRON2)  </v>
      </c>
      <c r="G90" s="5">
        <v>2496</v>
      </c>
      <c r="H90" s="6" t="s">
        <v>19</v>
      </c>
      <c r="I90" s="17">
        <v>10</v>
      </c>
      <c r="J90" s="17">
        <v>10</v>
      </c>
      <c r="K90" s="17">
        <f t="shared" si="4"/>
        <v>0</v>
      </c>
    </row>
    <row r="91" spans="1:11" ht="63.75" x14ac:dyDescent="0.25">
      <c r="A91" s="1" t="s">
        <v>148</v>
      </c>
      <c r="B91" s="2">
        <v>206</v>
      </c>
      <c r="C91" s="2" t="s">
        <v>77</v>
      </c>
      <c r="D91" s="7">
        <v>16</v>
      </c>
      <c r="E91" s="4" t="s">
        <v>88</v>
      </c>
      <c r="F91" s="4" t="str">
        <f t="shared" si="3"/>
        <v>20616Phosphate (PHOS2)</v>
      </c>
      <c r="G91" s="5">
        <v>1610</v>
      </c>
      <c r="H91" s="6" t="s">
        <v>19</v>
      </c>
      <c r="I91" s="17">
        <v>17</v>
      </c>
      <c r="J91" s="17">
        <v>17</v>
      </c>
      <c r="K91" s="17">
        <f t="shared" si="4"/>
        <v>0</v>
      </c>
    </row>
    <row r="92" spans="1:11" ht="63.75" x14ac:dyDescent="0.25">
      <c r="A92" s="1" t="s">
        <v>148</v>
      </c>
      <c r="B92" s="2">
        <v>206</v>
      </c>
      <c r="C92" s="2" t="s">
        <v>77</v>
      </c>
      <c r="D92" s="7">
        <v>17</v>
      </c>
      <c r="E92" s="4" t="s">
        <v>89</v>
      </c>
      <c r="F92" s="4" t="str">
        <f t="shared" si="3"/>
        <v xml:space="preserve">20617Total Protein (TP2)  </v>
      </c>
      <c r="G92" s="5">
        <v>1872</v>
      </c>
      <c r="H92" s="6" t="s">
        <v>19</v>
      </c>
      <c r="I92" s="17">
        <v>16</v>
      </c>
      <c r="J92" s="17">
        <v>16</v>
      </c>
      <c r="K92" s="17">
        <f t="shared" si="4"/>
        <v>0</v>
      </c>
    </row>
    <row r="93" spans="1:11" ht="63.75" x14ac:dyDescent="0.25">
      <c r="A93" s="1" t="s">
        <v>148</v>
      </c>
      <c r="B93" s="2">
        <v>206</v>
      </c>
      <c r="C93" s="2" t="s">
        <v>77</v>
      </c>
      <c r="D93" s="7">
        <v>18</v>
      </c>
      <c r="E93" s="4" t="s">
        <v>90</v>
      </c>
      <c r="F93" s="4" t="str">
        <f t="shared" si="3"/>
        <v xml:space="preserve">20618Total Protein in urine/CSF (TPUC3) </v>
      </c>
      <c r="G93" s="5">
        <v>3139.5</v>
      </c>
      <c r="H93" s="6" t="s">
        <v>19</v>
      </c>
      <c r="I93" s="17">
        <v>1</v>
      </c>
      <c r="J93" s="17">
        <v>1</v>
      </c>
      <c r="K93" s="17">
        <f t="shared" si="4"/>
        <v>0</v>
      </c>
    </row>
    <row r="94" spans="1:11" ht="63.75" x14ac:dyDescent="0.25">
      <c r="A94" s="1" t="s">
        <v>148</v>
      </c>
      <c r="B94" s="2">
        <v>206</v>
      </c>
      <c r="C94" s="2" t="s">
        <v>77</v>
      </c>
      <c r="D94" s="7">
        <v>19</v>
      </c>
      <c r="E94" s="4" t="s">
        <v>91</v>
      </c>
      <c r="F94" s="4" t="str">
        <f t="shared" si="3"/>
        <v xml:space="preserve">20619Triglycerides (TRIGL)  </v>
      </c>
      <c r="G94" s="5">
        <v>2215</v>
      </c>
      <c r="H94" s="6" t="s">
        <v>19</v>
      </c>
      <c r="I94" s="17">
        <v>14</v>
      </c>
      <c r="J94" s="17">
        <v>14</v>
      </c>
      <c r="K94" s="17">
        <f t="shared" si="4"/>
        <v>0</v>
      </c>
    </row>
    <row r="95" spans="1:11" ht="63.75" x14ac:dyDescent="0.25">
      <c r="A95" s="1" t="s">
        <v>148</v>
      </c>
      <c r="B95" s="2">
        <v>206</v>
      </c>
      <c r="C95" s="2" t="s">
        <v>77</v>
      </c>
      <c r="D95" s="7">
        <v>20</v>
      </c>
      <c r="E95" s="4" t="s">
        <v>92</v>
      </c>
      <c r="F95" s="4" t="str">
        <f t="shared" si="3"/>
        <v xml:space="preserve">20620UIBC (UIBC)  </v>
      </c>
      <c r="G95" s="5">
        <v>3140</v>
      </c>
      <c r="H95" s="6" t="s">
        <v>19</v>
      </c>
      <c r="I95" s="17">
        <v>16</v>
      </c>
      <c r="J95" s="17">
        <v>16</v>
      </c>
      <c r="K95" s="17">
        <f t="shared" si="4"/>
        <v>0</v>
      </c>
    </row>
    <row r="96" spans="1:11" ht="63.75" x14ac:dyDescent="0.25">
      <c r="A96" s="1" t="s">
        <v>148</v>
      </c>
      <c r="B96" s="2">
        <v>206</v>
      </c>
      <c r="C96" s="2" t="s">
        <v>77</v>
      </c>
      <c r="D96" s="7">
        <v>21</v>
      </c>
      <c r="E96" s="4" t="s">
        <v>93</v>
      </c>
      <c r="F96" s="4" t="str">
        <f t="shared" si="3"/>
        <v xml:space="preserve">20621Urea (UREAL)  </v>
      </c>
      <c r="G96" s="5">
        <v>5315</v>
      </c>
      <c r="H96" s="6" t="s">
        <v>19</v>
      </c>
      <c r="I96" s="17">
        <v>16</v>
      </c>
      <c r="J96" s="17">
        <v>16</v>
      </c>
      <c r="K96" s="17">
        <f t="shared" si="4"/>
        <v>0</v>
      </c>
    </row>
    <row r="97" spans="1:11" ht="63.75" x14ac:dyDescent="0.25">
      <c r="A97" s="1" t="s">
        <v>148</v>
      </c>
      <c r="B97" s="2">
        <v>206</v>
      </c>
      <c r="C97" s="2" t="s">
        <v>77</v>
      </c>
      <c r="D97" s="7">
        <v>22</v>
      </c>
      <c r="E97" s="4" t="s">
        <v>94</v>
      </c>
      <c r="F97" s="4" t="str">
        <f t="shared" si="3"/>
        <v xml:space="preserve">20622Uric Acid (UA2)  </v>
      </c>
      <c r="G97" s="5">
        <v>5312</v>
      </c>
      <c r="H97" s="6" t="s">
        <v>19</v>
      </c>
      <c r="I97" s="17">
        <v>9</v>
      </c>
      <c r="J97" s="17">
        <v>9</v>
      </c>
      <c r="K97" s="17">
        <f t="shared" si="4"/>
        <v>0</v>
      </c>
    </row>
    <row r="98" spans="1:11" ht="63.75" x14ac:dyDescent="0.25">
      <c r="A98" s="1" t="s">
        <v>148</v>
      </c>
      <c r="B98" s="2">
        <v>206</v>
      </c>
      <c r="C98" s="2" t="s">
        <v>77</v>
      </c>
      <c r="D98" s="7">
        <v>23</v>
      </c>
      <c r="E98" s="4" t="s">
        <v>95</v>
      </c>
      <c r="F98" s="4" t="str">
        <f t="shared" ref="F98:F129" si="5">B98&amp;D98&amp;E98</f>
        <v xml:space="preserve">20623ALP (ALP2L)  </v>
      </c>
      <c r="G98" s="5">
        <v>2736</v>
      </c>
      <c r="H98" s="6" t="s">
        <v>19</v>
      </c>
      <c r="I98" s="17">
        <v>12</v>
      </c>
      <c r="J98" s="17">
        <v>12</v>
      </c>
      <c r="K98" s="17">
        <f t="shared" si="4"/>
        <v>0</v>
      </c>
    </row>
    <row r="99" spans="1:11" ht="63.75" x14ac:dyDescent="0.25">
      <c r="A99" s="1" t="s">
        <v>148</v>
      </c>
      <c r="B99" s="2">
        <v>206</v>
      </c>
      <c r="C99" s="2" t="s">
        <v>77</v>
      </c>
      <c r="D99" s="7">
        <v>24</v>
      </c>
      <c r="E99" s="4" t="s">
        <v>96</v>
      </c>
      <c r="F99" s="4" t="str">
        <f t="shared" si="5"/>
        <v xml:space="preserve">20624ALT (ALTL)  </v>
      </c>
      <c r="G99" s="5">
        <v>3460</v>
      </c>
      <c r="H99" s="6" t="s">
        <v>19</v>
      </c>
      <c r="I99" s="17">
        <v>12</v>
      </c>
      <c r="J99" s="17">
        <v>12</v>
      </c>
      <c r="K99" s="17">
        <f t="shared" si="4"/>
        <v>0</v>
      </c>
    </row>
    <row r="100" spans="1:11" ht="63.75" x14ac:dyDescent="0.25">
      <c r="A100" s="1" t="s">
        <v>148</v>
      </c>
      <c r="B100" s="2">
        <v>206</v>
      </c>
      <c r="C100" s="2" t="s">
        <v>77</v>
      </c>
      <c r="D100" s="7">
        <v>25</v>
      </c>
      <c r="E100" s="4" t="s">
        <v>97</v>
      </c>
      <c r="F100" s="4" t="str">
        <f t="shared" si="5"/>
        <v xml:space="preserve">20625AST (ASTL)  </v>
      </c>
      <c r="G100" s="5">
        <v>3460</v>
      </c>
      <c r="H100" s="6" t="s">
        <v>19</v>
      </c>
      <c r="I100" s="17">
        <v>12</v>
      </c>
      <c r="J100" s="17">
        <v>12</v>
      </c>
      <c r="K100" s="17">
        <f t="shared" si="4"/>
        <v>0</v>
      </c>
    </row>
    <row r="101" spans="1:11" ht="63.75" x14ac:dyDescent="0.25">
      <c r="A101" s="1" t="s">
        <v>148</v>
      </c>
      <c r="B101" s="2">
        <v>206</v>
      </c>
      <c r="C101" s="2" t="s">
        <v>77</v>
      </c>
      <c r="D101" s="7">
        <v>26</v>
      </c>
      <c r="E101" s="4" t="s">
        <v>98</v>
      </c>
      <c r="F101" s="4" t="str">
        <f t="shared" si="5"/>
        <v xml:space="preserve">20626Amylase (AMYL2)  </v>
      </c>
      <c r="G101" s="5">
        <v>8856</v>
      </c>
      <c r="H101" s="6" t="s">
        <v>19</v>
      </c>
      <c r="I101" s="17">
        <v>8</v>
      </c>
      <c r="J101" s="17">
        <v>8</v>
      </c>
      <c r="K101" s="17">
        <f t="shared" si="4"/>
        <v>0</v>
      </c>
    </row>
    <row r="102" spans="1:11" ht="63.75" x14ac:dyDescent="0.25">
      <c r="A102" s="1" t="s">
        <v>148</v>
      </c>
      <c r="B102" s="2">
        <v>206</v>
      </c>
      <c r="C102" s="2" t="s">
        <v>77</v>
      </c>
      <c r="D102" s="7">
        <v>28</v>
      </c>
      <c r="E102" s="4" t="s">
        <v>99</v>
      </c>
      <c r="F102" s="4" t="str">
        <f t="shared" si="5"/>
        <v>20628CK (CK2)</v>
      </c>
      <c r="G102" s="5">
        <v>5676</v>
      </c>
      <c r="H102" s="6" t="s">
        <v>19</v>
      </c>
      <c r="I102" s="17">
        <v>16</v>
      </c>
      <c r="J102" s="17">
        <v>16</v>
      </c>
      <c r="K102" s="17">
        <f t="shared" si="4"/>
        <v>0</v>
      </c>
    </row>
    <row r="103" spans="1:11" ht="63.75" x14ac:dyDescent="0.25">
      <c r="A103" s="1" t="s">
        <v>148</v>
      </c>
      <c r="B103" s="2">
        <v>206</v>
      </c>
      <c r="C103" s="2" t="s">
        <v>77</v>
      </c>
      <c r="D103" s="7">
        <v>30</v>
      </c>
      <c r="E103" s="4" t="s">
        <v>100</v>
      </c>
      <c r="F103" s="4" t="str">
        <f t="shared" si="5"/>
        <v xml:space="preserve">20630GGT (GGT-2)  </v>
      </c>
      <c r="G103" s="5">
        <v>4528</v>
      </c>
      <c r="H103" s="6" t="s">
        <v>19</v>
      </c>
      <c r="I103" s="17">
        <v>10</v>
      </c>
      <c r="J103" s="17">
        <v>10</v>
      </c>
      <c r="K103" s="17">
        <f t="shared" si="4"/>
        <v>0</v>
      </c>
    </row>
    <row r="104" spans="1:11" ht="63.75" x14ac:dyDescent="0.25">
      <c r="A104" s="1" t="s">
        <v>148</v>
      </c>
      <c r="B104" s="2">
        <v>206</v>
      </c>
      <c r="C104" s="2" t="s">
        <v>77</v>
      </c>
      <c r="D104" s="7">
        <v>31</v>
      </c>
      <c r="E104" s="4" t="s">
        <v>101</v>
      </c>
      <c r="F104" s="4" t="str">
        <f t="shared" si="5"/>
        <v xml:space="preserve">20631LDH L→P (LDHI2)  </v>
      </c>
      <c r="G104" s="5">
        <v>4347</v>
      </c>
      <c r="H104" s="6" t="s">
        <v>19</v>
      </c>
      <c r="I104" s="17">
        <v>19</v>
      </c>
      <c r="J104" s="17">
        <v>19</v>
      </c>
      <c r="K104" s="17">
        <f t="shared" si="4"/>
        <v>0</v>
      </c>
    </row>
    <row r="105" spans="1:11" ht="63.75" x14ac:dyDescent="0.25">
      <c r="A105" s="1" t="s">
        <v>148</v>
      </c>
      <c r="B105" s="2">
        <v>206</v>
      </c>
      <c r="C105" s="2" t="s">
        <v>77</v>
      </c>
      <c r="D105" s="7">
        <v>32</v>
      </c>
      <c r="E105" s="4" t="s">
        <v>102</v>
      </c>
      <c r="F105" s="4" t="str">
        <f t="shared" si="5"/>
        <v xml:space="preserve">20632Lipase (LIPC)  </v>
      </c>
      <c r="G105" s="5">
        <v>6078</v>
      </c>
      <c r="H105" s="6" t="s">
        <v>19</v>
      </c>
      <c r="I105" s="17">
        <v>12</v>
      </c>
      <c r="J105" s="17">
        <v>12</v>
      </c>
      <c r="K105" s="17">
        <f t="shared" si="4"/>
        <v>0</v>
      </c>
    </row>
    <row r="106" spans="1:11" ht="63.75" x14ac:dyDescent="0.25">
      <c r="A106" s="1" t="s">
        <v>148</v>
      </c>
      <c r="B106" s="2">
        <v>206</v>
      </c>
      <c r="C106" s="2" t="s">
        <v>77</v>
      </c>
      <c r="D106" s="7">
        <v>38</v>
      </c>
      <c r="E106" s="4" t="s">
        <v>103</v>
      </c>
      <c r="F106" s="4" t="str">
        <f t="shared" si="5"/>
        <v xml:space="preserve">20638HbA1c (A1C-3)  </v>
      </c>
      <c r="G106" s="5">
        <v>18867.189999999999</v>
      </c>
      <c r="H106" s="6" t="s">
        <v>19</v>
      </c>
      <c r="I106" s="17">
        <v>2</v>
      </c>
      <c r="J106" s="17">
        <v>2</v>
      </c>
      <c r="K106" s="17">
        <f t="shared" si="4"/>
        <v>0</v>
      </c>
    </row>
    <row r="107" spans="1:11" ht="63.75" x14ac:dyDescent="0.25">
      <c r="A107" s="1" t="s">
        <v>148</v>
      </c>
      <c r="B107" s="2">
        <v>206</v>
      </c>
      <c r="C107" s="2" t="s">
        <v>77</v>
      </c>
      <c r="D107" s="7">
        <v>43</v>
      </c>
      <c r="E107" s="4" t="s">
        <v>104</v>
      </c>
      <c r="F107" s="4" t="str">
        <f t="shared" si="5"/>
        <v xml:space="preserve">20643Activator  </v>
      </c>
      <c r="G107" s="5">
        <v>6419.52</v>
      </c>
      <c r="H107" s="6" t="s">
        <v>19</v>
      </c>
      <c r="I107" s="17">
        <v>1</v>
      </c>
      <c r="J107" s="17">
        <v>1</v>
      </c>
      <c r="K107" s="17">
        <f t="shared" si="4"/>
        <v>0</v>
      </c>
    </row>
    <row r="108" spans="1:11" ht="63.75" x14ac:dyDescent="0.25">
      <c r="A108" s="1" t="s">
        <v>148</v>
      </c>
      <c r="B108" s="2">
        <v>206</v>
      </c>
      <c r="C108" s="2" t="s">
        <v>77</v>
      </c>
      <c r="D108" s="7">
        <v>44</v>
      </c>
      <c r="E108" s="4" t="s">
        <v>105</v>
      </c>
      <c r="F108" s="4" t="str">
        <f t="shared" si="5"/>
        <v xml:space="preserve">20644C.f.a.s. </v>
      </c>
      <c r="G108" s="5">
        <v>6721.92</v>
      </c>
      <c r="H108" s="6" t="s">
        <v>19</v>
      </c>
      <c r="I108" s="17">
        <v>1</v>
      </c>
      <c r="J108" s="17">
        <v>1</v>
      </c>
      <c r="K108" s="17">
        <f t="shared" si="4"/>
        <v>0</v>
      </c>
    </row>
    <row r="109" spans="1:11" ht="63.75" x14ac:dyDescent="0.25">
      <c r="A109" s="1" t="s">
        <v>148</v>
      </c>
      <c r="B109" s="2">
        <v>206</v>
      </c>
      <c r="C109" s="2" t="s">
        <v>77</v>
      </c>
      <c r="D109" s="7">
        <v>45</v>
      </c>
      <c r="E109" s="4" t="s">
        <v>106</v>
      </c>
      <c r="F109" s="4" t="str">
        <f t="shared" si="5"/>
        <v>20645C.f.a.s. Lipids</v>
      </c>
      <c r="G109" s="5">
        <v>5192.25</v>
      </c>
      <c r="H109" s="6" t="s">
        <v>19</v>
      </c>
      <c r="I109" s="17">
        <v>1</v>
      </c>
      <c r="J109" s="17">
        <v>1</v>
      </c>
      <c r="K109" s="17">
        <f t="shared" si="4"/>
        <v>0</v>
      </c>
    </row>
    <row r="110" spans="1:11" ht="63.75" x14ac:dyDescent="0.25">
      <c r="A110" s="1" t="s">
        <v>148</v>
      </c>
      <c r="B110" s="2">
        <v>206</v>
      </c>
      <c r="C110" s="2" t="s">
        <v>77</v>
      </c>
      <c r="D110" s="7">
        <v>46</v>
      </c>
      <c r="E110" s="4" t="s">
        <v>107</v>
      </c>
      <c r="F110" s="4" t="str">
        <f t="shared" si="5"/>
        <v>20646C.f.a.s. Protein</v>
      </c>
      <c r="G110" s="5">
        <v>33226.400000000001</v>
      </c>
      <c r="H110" s="6" t="s">
        <v>19</v>
      </c>
      <c r="I110" s="17">
        <v>1</v>
      </c>
      <c r="J110" s="17">
        <v>1</v>
      </c>
      <c r="K110" s="17">
        <f t="shared" si="4"/>
        <v>0</v>
      </c>
    </row>
    <row r="111" spans="1:11" ht="63.75" x14ac:dyDescent="0.25">
      <c r="A111" s="1" t="s">
        <v>148</v>
      </c>
      <c r="B111" s="2">
        <v>206</v>
      </c>
      <c r="C111" s="2" t="s">
        <v>77</v>
      </c>
      <c r="D111" s="7">
        <v>47</v>
      </c>
      <c r="E111" s="4" t="s">
        <v>108</v>
      </c>
      <c r="F111" s="4" t="str">
        <f t="shared" si="5"/>
        <v>20647C.f.a.s. PUC</v>
      </c>
      <c r="G111" s="5">
        <v>8291.5</v>
      </c>
      <c r="H111" s="6" t="s">
        <v>19</v>
      </c>
      <c r="I111" s="17">
        <v>1</v>
      </c>
      <c r="J111" s="17">
        <v>1</v>
      </c>
      <c r="K111" s="17">
        <f t="shared" si="4"/>
        <v>0</v>
      </c>
    </row>
    <row r="112" spans="1:11" ht="63.75" x14ac:dyDescent="0.25">
      <c r="A112" s="1" t="s">
        <v>148</v>
      </c>
      <c r="B112" s="2">
        <v>206</v>
      </c>
      <c r="C112" s="2" t="s">
        <v>77</v>
      </c>
      <c r="D112" s="7">
        <v>49</v>
      </c>
      <c r="E112" s="4" t="s">
        <v>109</v>
      </c>
      <c r="F112" s="4" t="str">
        <f t="shared" si="5"/>
        <v>20649C.f.a.s. HbA1c</v>
      </c>
      <c r="G112" s="5">
        <v>20521.46</v>
      </c>
      <c r="H112" s="6" t="s">
        <v>19</v>
      </c>
      <c r="I112" s="17">
        <v>1</v>
      </c>
      <c r="J112" s="17">
        <v>1</v>
      </c>
      <c r="K112" s="17">
        <f t="shared" si="4"/>
        <v>0</v>
      </c>
    </row>
    <row r="113" spans="1:11" ht="63.75" x14ac:dyDescent="0.25">
      <c r="A113" s="1" t="s">
        <v>148</v>
      </c>
      <c r="B113" s="2">
        <v>206</v>
      </c>
      <c r="C113" s="2" t="s">
        <v>77</v>
      </c>
      <c r="D113" s="7">
        <v>50</v>
      </c>
      <c r="E113" s="4" t="s">
        <v>110</v>
      </c>
      <c r="F113" s="4" t="str">
        <f t="shared" si="5"/>
        <v>20650Calibrator AMM/ETH/CO2</v>
      </c>
      <c r="G113" s="5">
        <v>9438.64</v>
      </c>
      <c r="H113" s="6" t="s">
        <v>19</v>
      </c>
      <c r="I113" s="17">
        <v>1</v>
      </c>
      <c r="J113" s="17">
        <v>1</v>
      </c>
      <c r="K113" s="17">
        <f t="shared" si="4"/>
        <v>0</v>
      </c>
    </row>
    <row r="114" spans="1:11" ht="63.75" x14ac:dyDescent="0.25">
      <c r="A114" s="1" t="s">
        <v>148</v>
      </c>
      <c r="B114" s="2">
        <v>206</v>
      </c>
      <c r="C114" s="2" t="s">
        <v>77</v>
      </c>
      <c r="D114" s="7">
        <v>51</v>
      </c>
      <c r="E114" s="4" t="s">
        <v>111</v>
      </c>
      <c r="F114" s="4" t="str">
        <f t="shared" si="5"/>
        <v>20651Fe Standard</v>
      </c>
      <c r="G114" s="5">
        <v>5192.25</v>
      </c>
      <c r="H114" s="6" t="s">
        <v>19</v>
      </c>
      <c r="I114" s="17">
        <v>1</v>
      </c>
      <c r="J114" s="17">
        <v>1</v>
      </c>
      <c r="K114" s="17">
        <f t="shared" si="4"/>
        <v>0</v>
      </c>
    </row>
    <row r="115" spans="1:11" ht="63.75" x14ac:dyDescent="0.25">
      <c r="A115" s="1" t="s">
        <v>148</v>
      </c>
      <c r="B115" s="2">
        <v>206</v>
      </c>
      <c r="C115" s="2" t="s">
        <v>77</v>
      </c>
      <c r="D115" s="7">
        <v>54</v>
      </c>
      <c r="E115" s="4" t="s">
        <v>112</v>
      </c>
      <c r="F115" s="4" t="str">
        <f t="shared" si="5"/>
        <v>20654PreciControl Clinchem Multi 1</v>
      </c>
      <c r="G115" s="5">
        <v>36225</v>
      </c>
      <c r="H115" s="6" t="s">
        <v>19</v>
      </c>
      <c r="I115" s="17">
        <v>0</v>
      </c>
      <c r="J115" s="17">
        <v>0</v>
      </c>
      <c r="K115" s="17">
        <f t="shared" si="4"/>
        <v>0</v>
      </c>
    </row>
    <row r="116" spans="1:11" ht="63.75" x14ac:dyDescent="0.25">
      <c r="A116" s="1" t="s">
        <v>148</v>
      </c>
      <c r="B116" s="2">
        <v>206</v>
      </c>
      <c r="C116" s="2" t="s">
        <v>77</v>
      </c>
      <c r="D116" s="7">
        <v>55</v>
      </c>
      <c r="E116" s="4" t="s">
        <v>113</v>
      </c>
      <c r="F116" s="4" t="str">
        <f t="shared" si="5"/>
        <v>20655PreciControl Clinchem Multi 2</v>
      </c>
      <c r="G116" s="5">
        <v>36225</v>
      </c>
      <c r="H116" s="6" t="s">
        <v>19</v>
      </c>
      <c r="I116" s="17">
        <v>1</v>
      </c>
      <c r="J116" s="17">
        <v>1</v>
      </c>
      <c r="K116" s="17">
        <f t="shared" si="4"/>
        <v>0</v>
      </c>
    </row>
    <row r="117" spans="1:11" ht="63.75" x14ac:dyDescent="0.25">
      <c r="A117" s="1" t="s">
        <v>148</v>
      </c>
      <c r="B117" s="2">
        <v>206</v>
      </c>
      <c r="C117" s="2" t="s">
        <v>77</v>
      </c>
      <c r="D117" s="7">
        <v>90</v>
      </c>
      <c r="E117" s="4" t="s">
        <v>114</v>
      </c>
      <c r="F117" s="4" t="str">
        <f t="shared" si="5"/>
        <v>20690Sample cups</v>
      </c>
      <c r="G117" s="5">
        <v>10327</v>
      </c>
      <c r="H117" s="6" t="s">
        <v>19</v>
      </c>
      <c r="I117" s="17">
        <v>1</v>
      </c>
      <c r="J117" s="17">
        <v>1</v>
      </c>
      <c r="K117" s="17">
        <f t="shared" si="4"/>
        <v>0</v>
      </c>
    </row>
    <row r="118" spans="1:11" ht="63.75" x14ac:dyDescent="0.25">
      <c r="A118" s="1" t="s">
        <v>148</v>
      </c>
      <c r="B118" s="2">
        <v>206</v>
      </c>
      <c r="C118" s="2" t="s">
        <v>77</v>
      </c>
      <c r="D118" s="7">
        <v>99</v>
      </c>
      <c r="E118" s="4" t="s">
        <v>115</v>
      </c>
      <c r="F118" s="4" t="str">
        <f t="shared" si="5"/>
        <v>20699Magnesium (MG2)</v>
      </c>
      <c r="G118" s="5">
        <v>3685</v>
      </c>
      <c r="H118" s="6" t="s">
        <v>19</v>
      </c>
      <c r="I118" s="17">
        <v>12</v>
      </c>
      <c r="J118" s="17">
        <v>12</v>
      </c>
      <c r="K118" s="17">
        <f t="shared" si="4"/>
        <v>0</v>
      </c>
    </row>
    <row r="119" spans="1:11" ht="63.75" x14ac:dyDescent="0.25">
      <c r="A119" s="1" t="s">
        <v>148</v>
      </c>
      <c r="B119" s="2">
        <v>206</v>
      </c>
      <c r="C119" s="2" t="s">
        <v>77</v>
      </c>
      <c r="D119" s="7">
        <v>102</v>
      </c>
      <c r="E119" s="4" t="s">
        <v>116</v>
      </c>
      <c r="F119" s="4" t="str">
        <f t="shared" si="5"/>
        <v xml:space="preserve">206102CRP (CRPL3)  </v>
      </c>
      <c r="G119" s="5">
        <v>25697.25</v>
      </c>
      <c r="H119" s="6" t="s">
        <v>19</v>
      </c>
      <c r="I119" s="17">
        <v>21</v>
      </c>
      <c r="J119" s="17">
        <v>21</v>
      </c>
      <c r="K119" s="17">
        <f t="shared" si="4"/>
        <v>0</v>
      </c>
    </row>
    <row r="120" spans="1:11" ht="63.75" x14ac:dyDescent="0.25">
      <c r="A120" s="1" t="s">
        <v>148</v>
      </c>
      <c r="B120" s="2">
        <v>206</v>
      </c>
      <c r="C120" s="2" t="s">
        <v>77</v>
      </c>
      <c r="D120" s="7">
        <v>106</v>
      </c>
      <c r="E120" s="4" t="s">
        <v>117</v>
      </c>
      <c r="F120" s="4" t="str">
        <f t="shared" si="5"/>
        <v>206106Sample cups micro 13/16</v>
      </c>
      <c r="G120" s="5">
        <v>5152</v>
      </c>
      <c r="H120" s="6" t="s">
        <v>19</v>
      </c>
      <c r="I120" s="17">
        <v>1</v>
      </c>
      <c r="J120" s="17">
        <v>1</v>
      </c>
      <c r="K120" s="17">
        <f t="shared" si="4"/>
        <v>0</v>
      </c>
    </row>
    <row r="121" spans="1:11" ht="63.75" x14ac:dyDescent="0.25">
      <c r="A121" s="1" t="s">
        <v>148</v>
      </c>
      <c r="B121" s="2">
        <v>206</v>
      </c>
      <c r="C121" s="2" t="s">
        <v>77</v>
      </c>
      <c r="D121" s="7">
        <v>107</v>
      </c>
      <c r="E121" s="4" t="s">
        <v>118</v>
      </c>
      <c r="F121" s="4" t="str">
        <f t="shared" si="5"/>
        <v xml:space="preserve">206107cobas®ISE Diluent  </v>
      </c>
      <c r="G121" s="5">
        <v>12825</v>
      </c>
      <c r="H121" s="6" t="s">
        <v>19</v>
      </c>
      <c r="I121" s="17">
        <v>2</v>
      </c>
      <c r="J121" s="17">
        <v>2</v>
      </c>
      <c r="K121" s="17">
        <f t="shared" si="4"/>
        <v>0</v>
      </c>
    </row>
    <row r="122" spans="1:11" ht="63.75" x14ac:dyDescent="0.25">
      <c r="A122" s="1" t="s">
        <v>148</v>
      </c>
      <c r="B122" s="2">
        <v>206</v>
      </c>
      <c r="C122" s="2" t="s">
        <v>77</v>
      </c>
      <c r="D122" s="7">
        <v>108</v>
      </c>
      <c r="E122" s="4" t="s">
        <v>119</v>
      </c>
      <c r="F122" s="4" t="str">
        <f t="shared" si="5"/>
        <v xml:space="preserve">206108cobas®ISE Internal Standard  </v>
      </c>
      <c r="G122" s="5">
        <v>13200</v>
      </c>
      <c r="H122" s="6" t="s">
        <v>19</v>
      </c>
      <c r="I122" s="17">
        <v>3</v>
      </c>
      <c r="J122" s="17">
        <v>3</v>
      </c>
      <c r="K122" s="17">
        <f t="shared" si="4"/>
        <v>0</v>
      </c>
    </row>
    <row r="123" spans="1:11" ht="63.75" x14ac:dyDescent="0.25">
      <c r="A123" s="1" t="s">
        <v>148</v>
      </c>
      <c r="B123" s="2">
        <v>206</v>
      </c>
      <c r="C123" s="2" t="s">
        <v>77</v>
      </c>
      <c r="D123" s="7">
        <v>110</v>
      </c>
      <c r="E123" s="4" t="s">
        <v>120</v>
      </c>
      <c r="F123" s="4" t="str">
        <f t="shared" si="5"/>
        <v xml:space="preserve">206110ISE Reference electrolyte  </v>
      </c>
      <c r="G123" s="5">
        <v>3780</v>
      </c>
      <c r="H123" s="6" t="s">
        <v>19</v>
      </c>
      <c r="I123" s="17">
        <v>2</v>
      </c>
      <c r="J123" s="17">
        <v>2</v>
      </c>
      <c r="K123" s="17">
        <f t="shared" si="4"/>
        <v>0</v>
      </c>
    </row>
    <row r="124" spans="1:11" ht="63.75" x14ac:dyDescent="0.25">
      <c r="A124" s="1" t="s">
        <v>148</v>
      </c>
      <c r="B124" s="2">
        <v>206</v>
      </c>
      <c r="C124" s="2" t="s">
        <v>77</v>
      </c>
      <c r="D124" s="7">
        <v>111</v>
      </c>
      <c r="E124" s="4" t="s">
        <v>121</v>
      </c>
      <c r="F124" s="4" t="str">
        <f t="shared" si="5"/>
        <v xml:space="preserve">206111ISE calibrator LOW  </v>
      </c>
      <c r="G124" s="5">
        <v>1428.9</v>
      </c>
      <c r="H124" s="6" t="s">
        <v>19</v>
      </c>
      <c r="I124" s="17">
        <v>1</v>
      </c>
      <c r="J124" s="17">
        <v>1</v>
      </c>
      <c r="K124" s="17">
        <f t="shared" si="4"/>
        <v>0</v>
      </c>
    </row>
    <row r="125" spans="1:11" ht="63.75" x14ac:dyDescent="0.25">
      <c r="A125" s="1" t="s">
        <v>148</v>
      </c>
      <c r="B125" s="2">
        <v>206</v>
      </c>
      <c r="C125" s="2" t="s">
        <v>77</v>
      </c>
      <c r="D125" s="7">
        <v>112</v>
      </c>
      <c r="E125" s="4" t="s">
        <v>122</v>
      </c>
      <c r="F125" s="4" t="str">
        <f t="shared" si="5"/>
        <v xml:space="preserve">206112ISE calibrator HIGH  </v>
      </c>
      <c r="G125" s="5">
        <v>1428.9</v>
      </c>
      <c r="H125" s="6" t="s">
        <v>19</v>
      </c>
      <c r="I125" s="17">
        <v>1</v>
      </c>
      <c r="J125" s="17">
        <v>1</v>
      </c>
      <c r="K125" s="17">
        <f t="shared" si="4"/>
        <v>0</v>
      </c>
    </row>
    <row r="126" spans="1:11" ht="63.75" x14ac:dyDescent="0.25">
      <c r="A126" s="1" t="s">
        <v>148</v>
      </c>
      <c r="B126" s="2">
        <v>206</v>
      </c>
      <c r="C126" s="2" t="s">
        <v>77</v>
      </c>
      <c r="D126" s="7">
        <v>114</v>
      </c>
      <c r="E126" s="4" t="s">
        <v>123</v>
      </c>
      <c r="F126" s="4" t="str">
        <f t="shared" si="5"/>
        <v xml:space="preserve">206114Chloride electrode  </v>
      </c>
      <c r="G126" s="5">
        <v>30294.85</v>
      </c>
      <c r="H126" s="6" t="s">
        <v>19</v>
      </c>
      <c r="I126" s="17">
        <v>0</v>
      </c>
      <c r="J126" s="17">
        <v>0</v>
      </c>
      <c r="K126" s="17">
        <f t="shared" si="4"/>
        <v>0</v>
      </c>
    </row>
    <row r="127" spans="1:11" ht="63.75" x14ac:dyDescent="0.25">
      <c r="A127" s="1" t="s">
        <v>148</v>
      </c>
      <c r="B127" s="2">
        <v>206</v>
      </c>
      <c r="C127" s="2" t="s">
        <v>77</v>
      </c>
      <c r="D127" s="7">
        <v>115</v>
      </c>
      <c r="E127" s="4" t="s">
        <v>124</v>
      </c>
      <c r="F127" s="4" t="str">
        <f t="shared" si="5"/>
        <v xml:space="preserve">206115Potassium electrode  </v>
      </c>
      <c r="G127" s="5">
        <v>30294.85</v>
      </c>
      <c r="H127" s="6" t="s">
        <v>19</v>
      </c>
      <c r="I127" s="17">
        <v>0</v>
      </c>
      <c r="J127" s="17">
        <v>0</v>
      </c>
      <c r="K127" s="17">
        <f t="shared" si="4"/>
        <v>0</v>
      </c>
    </row>
    <row r="128" spans="1:11" ht="63.75" x14ac:dyDescent="0.25">
      <c r="A128" s="1" t="s">
        <v>148</v>
      </c>
      <c r="B128" s="2">
        <v>206</v>
      </c>
      <c r="C128" s="2" t="s">
        <v>77</v>
      </c>
      <c r="D128" s="7">
        <v>116</v>
      </c>
      <c r="E128" s="4" t="s">
        <v>125</v>
      </c>
      <c r="F128" s="4" t="str">
        <f t="shared" si="5"/>
        <v xml:space="preserve">206116Sodium electrode  </v>
      </c>
      <c r="G128" s="5">
        <v>30294.85</v>
      </c>
      <c r="H128" s="6" t="s">
        <v>19</v>
      </c>
      <c r="I128" s="17">
        <v>0</v>
      </c>
      <c r="J128" s="17">
        <v>0</v>
      </c>
      <c r="K128" s="17">
        <f t="shared" si="4"/>
        <v>0</v>
      </c>
    </row>
    <row r="129" spans="1:11" ht="63.75" x14ac:dyDescent="0.25">
      <c r="A129" s="1" t="s">
        <v>148</v>
      </c>
      <c r="B129" s="2">
        <v>206</v>
      </c>
      <c r="C129" s="2" t="s">
        <v>77</v>
      </c>
      <c r="D129" s="7">
        <v>117</v>
      </c>
      <c r="E129" s="4" t="s">
        <v>126</v>
      </c>
      <c r="F129" s="4" t="str">
        <f t="shared" si="5"/>
        <v xml:space="preserve">206117Reference electrode  </v>
      </c>
      <c r="G129" s="5">
        <v>27068.5</v>
      </c>
      <c r="H129" s="6" t="s">
        <v>19</v>
      </c>
      <c r="I129" s="17">
        <v>0</v>
      </c>
      <c r="J129" s="17">
        <v>0</v>
      </c>
      <c r="K129" s="17">
        <f t="shared" si="4"/>
        <v>0</v>
      </c>
    </row>
    <row r="130" spans="1:11" ht="63.75" x14ac:dyDescent="0.25">
      <c r="A130" s="1" t="s">
        <v>148</v>
      </c>
      <c r="B130" s="2">
        <v>206</v>
      </c>
      <c r="C130" s="2" t="s">
        <v>77</v>
      </c>
      <c r="D130" s="7">
        <v>118</v>
      </c>
      <c r="E130" s="4" t="s">
        <v>127</v>
      </c>
      <c r="F130" s="4" t="str">
        <f t="shared" ref="F130:F151" si="6">B130&amp;D130&amp;E130</f>
        <v xml:space="preserve">206118Hemolyzing reagent for HbA1c (A1CD2)  </v>
      </c>
      <c r="G130" s="5">
        <v>5222.4399999999996</v>
      </c>
      <c r="H130" s="6" t="s">
        <v>19</v>
      </c>
      <c r="I130" s="17">
        <v>1</v>
      </c>
      <c r="J130" s="17">
        <v>1</v>
      </c>
      <c r="K130" s="17">
        <f t="shared" si="4"/>
        <v>0</v>
      </c>
    </row>
    <row r="131" spans="1:11" ht="63.75" x14ac:dyDescent="0.25">
      <c r="A131" s="1" t="s">
        <v>148</v>
      </c>
      <c r="B131" s="2">
        <v>206</v>
      </c>
      <c r="C131" s="2" t="s">
        <v>77</v>
      </c>
      <c r="D131" s="7">
        <v>119</v>
      </c>
      <c r="E131" s="4" t="s">
        <v>128</v>
      </c>
      <c r="F131" s="4" t="str">
        <f t="shared" si="6"/>
        <v xml:space="preserve">206119NaOHD (NAOHD)  </v>
      </c>
      <c r="G131" s="5">
        <v>1891.56</v>
      </c>
      <c r="H131" s="6" t="s">
        <v>19</v>
      </c>
      <c r="I131" s="17">
        <v>20</v>
      </c>
      <c r="J131" s="17">
        <v>20</v>
      </c>
      <c r="K131" s="17">
        <f t="shared" ref="K131:K151" si="7">I131-J131</f>
        <v>0</v>
      </c>
    </row>
    <row r="132" spans="1:11" ht="63.75" x14ac:dyDescent="0.25">
      <c r="A132" s="1" t="s">
        <v>148</v>
      </c>
      <c r="B132" s="2">
        <v>206</v>
      </c>
      <c r="C132" s="2" t="s">
        <v>77</v>
      </c>
      <c r="D132" s="7">
        <v>120</v>
      </c>
      <c r="E132" s="4" t="s">
        <v>129</v>
      </c>
      <c r="F132" s="4" t="str">
        <f t="shared" si="6"/>
        <v xml:space="preserve">206120SMS (SMS)  </v>
      </c>
      <c r="G132" s="5">
        <v>2747</v>
      </c>
      <c r="H132" s="6" t="s">
        <v>19</v>
      </c>
      <c r="I132" s="17">
        <v>16</v>
      </c>
      <c r="J132" s="17">
        <v>16</v>
      </c>
      <c r="K132" s="17">
        <f t="shared" si="7"/>
        <v>0</v>
      </c>
    </row>
    <row r="133" spans="1:11" ht="63.75" x14ac:dyDescent="0.25">
      <c r="A133" s="1" t="s">
        <v>148</v>
      </c>
      <c r="B133" s="2">
        <v>206</v>
      </c>
      <c r="C133" s="2" t="s">
        <v>77</v>
      </c>
      <c r="D133" s="7">
        <v>121</v>
      </c>
      <c r="E133" s="4" t="s">
        <v>130</v>
      </c>
      <c r="F133" s="4" t="str">
        <f t="shared" si="6"/>
        <v>206121Cell Wash Solution I/NaOH‑D</v>
      </c>
      <c r="G133" s="5">
        <v>4176</v>
      </c>
      <c r="H133" s="6" t="s">
        <v>19</v>
      </c>
      <c r="I133" s="17">
        <v>6</v>
      </c>
      <c r="J133" s="17">
        <v>6</v>
      </c>
      <c r="K133" s="17">
        <f t="shared" si="7"/>
        <v>0</v>
      </c>
    </row>
    <row r="134" spans="1:11" ht="63.75" x14ac:dyDescent="0.25">
      <c r="A134" s="1" t="s">
        <v>148</v>
      </c>
      <c r="B134" s="2">
        <v>206</v>
      </c>
      <c r="C134" s="2" t="s">
        <v>77</v>
      </c>
      <c r="D134" s="7">
        <v>122</v>
      </c>
      <c r="E134" s="4" t="s">
        <v>131</v>
      </c>
      <c r="F134" s="4" t="str">
        <f t="shared" si="6"/>
        <v>206122Cell Wash Solution II/Acid Wash</v>
      </c>
      <c r="G134" s="5">
        <v>7812</v>
      </c>
      <c r="H134" s="6" t="s">
        <v>19</v>
      </c>
      <c r="I134" s="17">
        <v>1</v>
      </c>
      <c r="J134" s="17">
        <v>1</v>
      </c>
      <c r="K134" s="17">
        <f t="shared" si="7"/>
        <v>0</v>
      </c>
    </row>
    <row r="135" spans="1:11" ht="63.75" x14ac:dyDescent="0.25">
      <c r="A135" s="1" t="s">
        <v>148</v>
      </c>
      <c r="B135" s="2">
        <v>206</v>
      </c>
      <c r="C135" s="2" t="s">
        <v>77</v>
      </c>
      <c r="D135" s="7">
        <v>125</v>
      </c>
      <c r="E135" s="4" t="s">
        <v>132</v>
      </c>
      <c r="F135" s="4" t="str">
        <f t="shared" si="6"/>
        <v xml:space="preserve">206125Diluent 9% NaCl (NACL)  </v>
      </c>
      <c r="G135" s="5">
        <v>2254</v>
      </c>
      <c r="H135" s="6" t="s">
        <v>19</v>
      </c>
      <c r="I135" s="17">
        <v>1</v>
      </c>
      <c r="J135" s="17">
        <v>1</v>
      </c>
      <c r="K135" s="17">
        <f t="shared" si="7"/>
        <v>0</v>
      </c>
    </row>
    <row r="136" spans="1:11" ht="63.75" x14ac:dyDescent="0.25">
      <c r="A136" s="1" t="s">
        <v>148</v>
      </c>
      <c r="B136" s="2">
        <v>206</v>
      </c>
      <c r="C136" s="2" t="s">
        <v>77</v>
      </c>
      <c r="D136" s="7">
        <v>126</v>
      </c>
      <c r="E136" s="4" t="s">
        <v>133</v>
      </c>
      <c r="F136" s="4" t="str">
        <f t="shared" si="6"/>
        <v>206126Halogen lamp c311, cobas 6000</v>
      </c>
      <c r="G136" s="5">
        <v>30390</v>
      </c>
      <c r="H136" s="6" t="s">
        <v>19</v>
      </c>
      <c r="I136" s="17">
        <v>2</v>
      </c>
      <c r="J136" s="17">
        <v>2</v>
      </c>
      <c r="K136" s="17">
        <f t="shared" si="7"/>
        <v>0</v>
      </c>
    </row>
    <row r="137" spans="1:11" ht="63.75" x14ac:dyDescent="0.25">
      <c r="A137" s="1" t="s">
        <v>148</v>
      </c>
      <c r="B137" s="2">
        <v>206</v>
      </c>
      <c r="C137" s="2" t="s">
        <v>77</v>
      </c>
      <c r="D137" s="7">
        <v>133</v>
      </c>
      <c r="E137" s="4" t="s">
        <v>134</v>
      </c>
      <c r="F137" s="4" t="str">
        <f t="shared" si="6"/>
        <v xml:space="preserve">206133Complement C3c (C3C-2)  </v>
      </c>
      <c r="G137" s="5">
        <v>9403.41</v>
      </c>
      <c r="H137" s="6" t="s">
        <v>19</v>
      </c>
      <c r="I137" s="17">
        <v>2</v>
      </c>
      <c r="J137" s="17">
        <v>2</v>
      </c>
      <c r="K137" s="17">
        <f t="shared" si="7"/>
        <v>0</v>
      </c>
    </row>
    <row r="138" spans="1:11" ht="63.75" x14ac:dyDescent="0.25">
      <c r="A138" s="1" t="s">
        <v>148</v>
      </c>
      <c r="B138" s="2">
        <v>206</v>
      </c>
      <c r="C138" s="2" t="s">
        <v>77</v>
      </c>
      <c r="D138" s="7">
        <v>134</v>
      </c>
      <c r="E138" s="4" t="s">
        <v>135</v>
      </c>
      <c r="F138" s="4" t="str">
        <f t="shared" si="6"/>
        <v xml:space="preserve">206134Complement C4 (C4-2)  </v>
      </c>
      <c r="G138" s="5">
        <v>9403.41</v>
      </c>
      <c r="H138" s="6" t="s">
        <v>19</v>
      </c>
      <c r="I138" s="17">
        <v>2</v>
      </c>
      <c r="J138" s="17">
        <v>2</v>
      </c>
      <c r="K138" s="17">
        <f t="shared" si="7"/>
        <v>0</v>
      </c>
    </row>
    <row r="139" spans="1:11" ht="63.75" x14ac:dyDescent="0.25">
      <c r="A139" s="1" t="s">
        <v>148</v>
      </c>
      <c r="B139" s="2">
        <v>206</v>
      </c>
      <c r="C139" s="2" t="s">
        <v>77</v>
      </c>
      <c r="D139" s="7">
        <v>143</v>
      </c>
      <c r="E139" s="4" t="s">
        <v>136</v>
      </c>
      <c r="F139" s="4" t="str">
        <f t="shared" si="6"/>
        <v>206143Ferritin (FERR4)</v>
      </c>
      <c r="G139" s="5">
        <v>37130</v>
      </c>
      <c r="H139" s="6" t="s">
        <v>19</v>
      </c>
      <c r="I139" s="17">
        <v>13</v>
      </c>
      <c r="J139" s="17">
        <v>20</v>
      </c>
      <c r="K139" s="17">
        <f t="shared" si="7"/>
        <v>-7</v>
      </c>
    </row>
    <row r="140" spans="1:11" ht="63.75" x14ac:dyDescent="0.25">
      <c r="A140" s="1" t="s">
        <v>148</v>
      </c>
      <c r="B140" s="2">
        <v>206</v>
      </c>
      <c r="C140" s="2" t="s">
        <v>77</v>
      </c>
      <c r="D140" s="7">
        <v>144</v>
      </c>
      <c r="E140" s="4" t="s">
        <v>137</v>
      </c>
      <c r="F140" s="4" t="str">
        <f t="shared" si="6"/>
        <v xml:space="preserve">206144IgA (IGA-2)  </v>
      </c>
      <c r="G140" s="5">
        <v>9961.8799999999992</v>
      </c>
      <c r="H140" s="6" t="s">
        <v>19</v>
      </c>
      <c r="I140" s="17">
        <v>1</v>
      </c>
      <c r="J140" s="17">
        <v>1</v>
      </c>
      <c r="K140" s="17">
        <f t="shared" si="7"/>
        <v>0</v>
      </c>
    </row>
    <row r="141" spans="1:11" ht="63.75" x14ac:dyDescent="0.25">
      <c r="A141" s="1" t="s">
        <v>148</v>
      </c>
      <c r="B141" s="2">
        <v>206</v>
      </c>
      <c r="C141" s="2" t="s">
        <v>77</v>
      </c>
      <c r="D141" s="7">
        <v>145</v>
      </c>
      <c r="E141" s="4" t="s">
        <v>138</v>
      </c>
      <c r="F141" s="4" t="str">
        <f t="shared" si="6"/>
        <v xml:space="preserve">206145IgG (IGG-2)  </v>
      </c>
      <c r="G141" s="5">
        <v>9961.8799999999992</v>
      </c>
      <c r="H141" s="6" t="s">
        <v>19</v>
      </c>
      <c r="I141" s="17">
        <v>1</v>
      </c>
      <c r="J141" s="17">
        <v>1</v>
      </c>
      <c r="K141" s="17">
        <f t="shared" si="7"/>
        <v>0</v>
      </c>
    </row>
    <row r="142" spans="1:11" ht="63.75" x14ac:dyDescent="0.25">
      <c r="A142" s="1" t="s">
        <v>148</v>
      </c>
      <c r="B142" s="2">
        <v>206</v>
      </c>
      <c r="C142" s="2" t="s">
        <v>77</v>
      </c>
      <c r="D142" s="7">
        <v>146</v>
      </c>
      <c r="E142" s="4" t="s">
        <v>139</v>
      </c>
      <c r="F142" s="4" t="str">
        <f t="shared" si="6"/>
        <v xml:space="preserve">206146IgM (IGM-2)  </v>
      </c>
      <c r="G142" s="5">
        <v>9961.8799999999992</v>
      </c>
      <c r="H142" s="6" t="s">
        <v>19</v>
      </c>
      <c r="I142" s="17">
        <v>1</v>
      </c>
      <c r="J142" s="17">
        <v>1</v>
      </c>
      <c r="K142" s="17">
        <f t="shared" si="7"/>
        <v>0</v>
      </c>
    </row>
    <row r="143" spans="1:11" ht="63.75" x14ac:dyDescent="0.25">
      <c r="A143" s="1" t="s">
        <v>148</v>
      </c>
      <c r="B143" s="2">
        <v>206</v>
      </c>
      <c r="C143" s="2" t="s">
        <v>77</v>
      </c>
      <c r="D143" s="7">
        <v>163</v>
      </c>
      <c r="E143" s="4" t="s">
        <v>140</v>
      </c>
      <c r="F143" s="4" t="str">
        <f t="shared" si="6"/>
        <v>206163Ecotergent for c501/c502</v>
      </c>
      <c r="G143" s="5">
        <v>57687.839999999997</v>
      </c>
      <c r="H143" s="6" t="s">
        <v>19</v>
      </c>
      <c r="I143" s="17">
        <v>2</v>
      </c>
      <c r="J143" s="17">
        <v>2</v>
      </c>
      <c r="K143" s="17">
        <f t="shared" si="7"/>
        <v>0</v>
      </c>
    </row>
    <row r="144" spans="1:11" ht="25.5" x14ac:dyDescent="0.25">
      <c r="A144" s="1" t="s">
        <v>148</v>
      </c>
      <c r="B144" s="2">
        <v>214</v>
      </c>
      <c r="C144" s="2" t="s">
        <v>149</v>
      </c>
      <c r="D144" s="7">
        <v>3</v>
      </c>
      <c r="E144" s="4" t="s">
        <v>150</v>
      </c>
      <c r="F144" s="4" t="str">
        <f t="shared" si="6"/>
        <v>2143Alcian Blue pH 2,5</v>
      </c>
      <c r="G144" s="5">
        <v>6900</v>
      </c>
      <c r="H144" s="13" t="s">
        <v>173</v>
      </c>
      <c r="I144" s="17">
        <v>1</v>
      </c>
      <c r="J144" s="17">
        <v>1</v>
      </c>
      <c r="K144" s="17">
        <f t="shared" si="7"/>
        <v>0</v>
      </c>
    </row>
    <row r="145" spans="1:11" ht="25.5" x14ac:dyDescent="0.25">
      <c r="A145" s="1" t="s">
        <v>148</v>
      </c>
      <c r="B145" s="2">
        <v>214</v>
      </c>
      <c r="C145" s="2" t="s">
        <v>149</v>
      </c>
      <c r="D145" s="7">
        <v>10</v>
      </c>
      <c r="E145" s="4" t="s">
        <v>151</v>
      </c>
      <c r="F145" s="4" t="str">
        <f t="shared" si="6"/>
        <v xml:space="preserve">21410Congo red </v>
      </c>
      <c r="G145" s="5">
        <v>9500</v>
      </c>
      <c r="H145" s="13" t="s">
        <v>173</v>
      </c>
      <c r="I145" s="17">
        <v>1</v>
      </c>
      <c r="J145" s="17">
        <v>1</v>
      </c>
      <c r="K145" s="17">
        <f t="shared" si="7"/>
        <v>0</v>
      </c>
    </row>
    <row r="146" spans="1:11" ht="25.5" x14ac:dyDescent="0.25">
      <c r="A146" s="1" t="s">
        <v>148</v>
      </c>
      <c r="B146" s="2">
        <v>214</v>
      </c>
      <c r="C146" s="2" t="s">
        <v>149</v>
      </c>
      <c r="D146" s="7">
        <v>18</v>
      </c>
      <c r="E146" s="4" t="s">
        <v>152</v>
      </c>
      <c r="F146" s="4" t="str">
        <f t="shared" si="6"/>
        <v>21418Grimelius method</v>
      </c>
      <c r="G146" s="5">
        <v>14500</v>
      </c>
      <c r="H146" s="13" t="s">
        <v>173</v>
      </c>
      <c r="I146" s="17">
        <v>1</v>
      </c>
      <c r="J146" s="17">
        <v>1</v>
      </c>
      <c r="K146" s="17">
        <f t="shared" si="7"/>
        <v>0</v>
      </c>
    </row>
    <row r="147" spans="1:11" ht="25.5" x14ac:dyDescent="0.25">
      <c r="A147" s="1" t="s">
        <v>148</v>
      </c>
      <c r="B147" s="2">
        <v>214</v>
      </c>
      <c r="C147" s="2" t="s">
        <v>149</v>
      </c>
      <c r="D147" s="7">
        <v>19</v>
      </c>
      <c r="E147" s="4" t="s">
        <v>153</v>
      </c>
      <c r="F147" s="4" t="str">
        <f t="shared" si="6"/>
        <v>21419Grocott for fungi</v>
      </c>
      <c r="G147" s="5">
        <v>15000</v>
      </c>
      <c r="H147" s="13" t="s">
        <v>173</v>
      </c>
      <c r="I147" s="17">
        <v>1</v>
      </c>
      <c r="J147" s="17">
        <v>1</v>
      </c>
      <c r="K147" s="17">
        <f t="shared" si="7"/>
        <v>0</v>
      </c>
    </row>
    <row r="148" spans="1:11" ht="25.5" x14ac:dyDescent="0.25">
      <c r="A148" s="1" t="s">
        <v>148</v>
      </c>
      <c r="B148" s="2">
        <v>214</v>
      </c>
      <c r="C148" s="2" t="s">
        <v>149</v>
      </c>
      <c r="D148" s="7">
        <v>21</v>
      </c>
      <c r="E148" s="4" t="s">
        <v>154</v>
      </c>
      <c r="F148" s="4" t="str">
        <f t="shared" si="6"/>
        <v>21421Masson Fontana for melanin</v>
      </c>
      <c r="G148" s="5">
        <v>14500</v>
      </c>
      <c r="H148" s="13" t="s">
        <v>173</v>
      </c>
      <c r="I148" s="17">
        <v>1</v>
      </c>
      <c r="J148" s="17">
        <v>1</v>
      </c>
      <c r="K148" s="17">
        <f t="shared" si="7"/>
        <v>0</v>
      </c>
    </row>
    <row r="149" spans="1:11" ht="38.25" x14ac:dyDescent="0.25">
      <c r="A149" s="1" t="s">
        <v>148</v>
      </c>
      <c r="B149" s="2">
        <v>214</v>
      </c>
      <c r="C149" s="2" t="s">
        <v>149</v>
      </c>
      <c r="D149" s="7">
        <v>22</v>
      </c>
      <c r="E149" s="4" t="s">
        <v>155</v>
      </c>
      <c r="F149" s="4" t="str">
        <f t="shared" si="6"/>
        <v>21422Masson trichrome staining with aniline blue</v>
      </c>
      <c r="G149" s="5">
        <v>12500</v>
      </c>
      <c r="H149" s="13" t="s">
        <v>173</v>
      </c>
      <c r="I149" s="17">
        <v>1</v>
      </c>
      <c r="J149" s="17">
        <v>1</v>
      </c>
      <c r="K149" s="17">
        <f t="shared" si="7"/>
        <v>0</v>
      </c>
    </row>
    <row r="150" spans="1:11" ht="25.5" x14ac:dyDescent="0.25">
      <c r="A150" s="1" t="s">
        <v>148</v>
      </c>
      <c r="B150" s="2">
        <v>214</v>
      </c>
      <c r="C150" s="2" t="s">
        <v>149</v>
      </c>
      <c r="D150" s="7">
        <v>39</v>
      </c>
      <c r="E150" s="4" t="s">
        <v>156</v>
      </c>
      <c r="F150" s="4" t="str">
        <f t="shared" si="6"/>
        <v>21439Van Gieson trichrome staining</v>
      </c>
      <c r="G150" s="5">
        <v>8000</v>
      </c>
      <c r="H150" s="13" t="s">
        <v>173</v>
      </c>
      <c r="I150" s="17">
        <v>1</v>
      </c>
      <c r="J150" s="17">
        <v>1</v>
      </c>
      <c r="K150" s="17">
        <f t="shared" si="7"/>
        <v>0</v>
      </c>
    </row>
    <row r="151" spans="1:11" ht="25.5" x14ac:dyDescent="0.25">
      <c r="A151" s="1" t="s">
        <v>148</v>
      </c>
      <c r="B151" s="2">
        <v>214</v>
      </c>
      <c r="C151" s="2" t="s">
        <v>149</v>
      </c>
      <c r="D151" s="7">
        <v>44</v>
      </c>
      <c r="E151" s="4" t="s">
        <v>157</v>
      </c>
      <c r="F151" s="4" t="str">
        <f t="shared" si="6"/>
        <v>21444Ziehl-Neelsen for mycobacteria</v>
      </c>
      <c r="G151" s="5">
        <v>8000</v>
      </c>
      <c r="H151" s="13" t="s">
        <v>173</v>
      </c>
      <c r="I151" s="17">
        <v>1</v>
      </c>
      <c r="J151" s="17">
        <v>1</v>
      </c>
      <c r="K151" s="17">
        <f t="shared" si="7"/>
        <v>0</v>
      </c>
    </row>
    <row r="152" spans="1:11" ht="38.25" x14ac:dyDescent="0.25">
      <c r="A152" s="1" t="s">
        <v>148</v>
      </c>
      <c r="B152" s="2">
        <v>90</v>
      </c>
      <c r="C152" s="2" t="s">
        <v>177</v>
      </c>
      <c r="D152" s="7">
        <v>1</v>
      </c>
      <c r="E152" s="4" t="s">
        <v>178</v>
      </c>
      <c r="F152" s="18"/>
      <c r="G152" s="5">
        <v>76100</v>
      </c>
      <c r="H152" s="13" t="s">
        <v>6</v>
      </c>
      <c r="I152" s="17">
        <v>3</v>
      </c>
    </row>
    <row r="153" spans="1:11" ht="38.25" x14ac:dyDescent="0.25">
      <c r="A153" s="1" t="s">
        <v>148</v>
      </c>
      <c r="B153" s="2">
        <v>90</v>
      </c>
      <c r="C153" s="2" t="s">
        <v>177</v>
      </c>
      <c r="D153" s="7">
        <v>2</v>
      </c>
      <c r="E153" s="4" t="s">
        <v>179</v>
      </c>
      <c r="F153" s="18"/>
      <c r="G153" s="5">
        <v>58900</v>
      </c>
      <c r="H153" s="13" t="s">
        <v>6</v>
      </c>
      <c r="I153" s="17">
        <v>3</v>
      </c>
    </row>
    <row r="154" spans="1:11" ht="38.25" x14ac:dyDescent="0.25">
      <c r="A154" s="1" t="s">
        <v>148</v>
      </c>
      <c r="B154" s="2">
        <v>90</v>
      </c>
      <c r="C154" s="2" t="s">
        <v>177</v>
      </c>
      <c r="D154" s="7">
        <v>4</v>
      </c>
      <c r="E154" s="4" t="s">
        <v>180</v>
      </c>
      <c r="F154" s="18"/>
      <c r="G154" s="5">
        <v>21200</v>
      </c>
      <c r="H154" s="13" t="s">
        <v>6</v>
      </c>
      <c r="I154" s="17">
        <v>5</v>
      </c>
    </row>
    <row r="155" spans="1:11" ht="38.25" x14ac:dyDescent="0.25">
      <c r="A155" s="1" t="s">
        <v>148</v>
      </c>
      <c r="B155" s="2">
        <v>90</v>
      </c>
      <c r="C155" s="2" t="s">
        <v>177</v>
      </c>
      <c r="D155" s="7">
        <v>12</v>
      </c>
      <c r="E155" s="4" t="s">
        <v>181</v>
      </c>
      <c r="F155" s="18"/>
      <c r="G155" s="5">
        <v>90</v>
      </c>
      <c r="H155" s="13" t="s">
        <v>6</v>
      </c>
      <c r="I155" s="17">
        <v>3250</v>
      </c>
    </row>
    <row r="156" spans="1:11" ht="38.25" x14ac:dyDescent="0.25">
      <c r="A156" s="1" t="s">
        <v>148</v>
      </c>
      <c r="B156" s="2">
        <v>90</v>
      </c>
      <c r="C156" s="2" t="s">
        <v>177</v>
      </c>
      <c r="D156" s="7">
        <v>13</v>
      </c>
      <c r="E156" s="4" t="s">
        <v>182</v>
      </c>
      <c r="F156" s="18"/>
      <c r="G156" s="5">
        <v>480</v>
      </c>
      <c r="H156" s="13" t="s">
        <v>6</v>
      </c>
      <c r="I156" s="17">
        <v>3</v>
      </c>
    </row>
    <row r="157" spans="1:11" ht="38.25" x14ac:dyDescent="0.25">
      <c r="A157" s="1" t="s">
        <v>148</v>
      </c>
      <c r="B157" s="2">
        <v>90</v>
      </c>
      <c r="C157" s="2" t="s">
        <v>177</v>
      </c>
      <c r="D157" s="7">
        <v>15</v>
      </c>
      <c r="E157" s="4" t="s">
        <v>183</v>
      </c>
      <c r="F157" s="18"/>
      <c r="G157" s="5">
        <v>130</v>
      </c>
      <c r="H157" s="13" t="s">
        <v>6</v>
      </c>
      <c r="I157" s="17">
        <v>5</v>
      </c>
    </row>
  </sheetData>
  <autoFilter ref="A1:I151" xr:uid="{C713AF08-E8F9-4052-8064-4CAADB7077F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2020-11-16T07:15:02Z</dcterms:modified>
</cp:coreProperties>
</file>