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<sst xmlns="http://schemas.openxmlformats.org/spreadsheetml/2006/main" count="67" uniqueCount="64">
  <si>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</si>
  <si>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</si>
  <si>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</si>
  <si>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</si>
  <si>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</si>
  <si>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</si>
  <si>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</si>
  <si>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</si>
  <si>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</si>
  <si>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</si>
  <si>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</si>
  <si>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</si>
  <si>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</si>
  <si>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</si>
  <si>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</si>
  <si>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</si>
  <si>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</si>
  <si>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</si>
  <si>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</si>
  <si>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</si>
  <si>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</si>
  <si>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</si>
  <si>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</si>
  <si>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</si>
  <si>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</si>
  <si>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</si>
  <si>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</si>
  <si>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</si>
  <si>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</si>
  <si>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</si>
  <si>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</si>
  <si>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</si>
  <si>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</si>
  <si>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</si>
  <si>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</si>
  <si>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</si>
  <si>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</si>
  <si>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</si>
  <si>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film tableta</t>
  </si>
  <si>
    <t>tableta</t>
  </si>
  <si>
    <t>INO-PHARM D.O.O.</t>
  </si>
  <si>
    <t>INO-PHARM D.O.O</t>
  </si>
  <si>
    <t>9</t>
  </si>
  <si>
    <t>sofosbuvir</t>
  </si>
  <si>
    <t>1328001</t>
  </si>
  <si>
    <t>SOVALDI</t>
  </si>
  <si>
    <t>Gilead Sciences Ireland UC</t>
  </si>
  <si>
    <t>400 mg</t>
  </si>
  <si>
    <t>10</t>
  </si>
  <si>
    <t>sofosbuvir, ledipasvir</t>
  </si>
  <si>
    <t>1328630</t>
  </si>
  <si>
    <t>HARVONI</t>
  </si>
  <si>
    <t>400 mg + 
90 mg</t>
  </si>
  <si>
    <t>tretinoin</t>
  </si>
  <si>
    <t>1069140</t>
  </si>
  <si>
    <t>VESANOID</t>
  </si>
  <si>
    <t>Cenexi; Cheplapharm Arzneimittel GmbH</t>
  </si>
  <si>
    <t>kapsula, meka</t>
  </si>
  <si>
    <t>10 mg</t>
  </si>
  <si>
    <t>kapsula</t>
  </si>
  <si>
    <t>34</t>
  </si>
  <si>
    <t>404-1-110/20-41</t>
  </si>
  <si>
    <t xml:space="preserve">Лекови са Листе Ц Листе лекова </t>
  </si>
  <si>
    <t xml:space="preserve">119-01-11/2020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</si>
</sst>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4" fontId="51" fillId="34" borderId="10" xfId="0" applyNumberFormat="1" applyFont="1" applyFill="1" applyBorder="1" applyAlignment="1">
      <alignment horizontal="center" vertical="center" wrapText="1"/>
    </xf>
    <xf numFmtId="49" fontId="51" fillId="0" borderId="10" xfId="57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J7" sqref="J7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1" customHeight="1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4" s="35" customFormat="1" ht="35.25" customHeight="1">
      <c r="A4" s="50" t="s">
        <v>20</v>
      </c>
      <c r="B4" s="50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35</v>
      </c>
      <c r="H4" s="31" t="s">
        <v>30</v>
      </c>
      <c r="I4" s="32" t="s">
        <v>31</v>
      </c>
      <c r="J4" s="33" t="s">
        <v>32</v>
      </c>
      <c r="K4" s="52" t="s">
        <v>22</v>
      </c>
      <c r="L4" s="52" t="s">
        <v>23</v>
      </c>
      <c r="M4" s="34" t="s">
        <v>33</v>
      </c>
      <c r="N4" s="22" t="s">
        <v>0</v>
      </c>
    </row>
    <row r="5" spans="1:14" ht="24">
      <c r="A5" s="58" t="s">
        <v>42</v>
      </c>
      <c r="B5" s="54" t="s">
        <v>43</v>
      </c>
      <c r="C5" s="61" t="s">
        <v>44</v>
      </c>
      <c r="D5" s="55" t="s">
        <v>45</v>
      </c>
      <c r="E5" s="61" t="s">
        <v>46</v>
      </c>
      <c r="F5" s="56" t="s">
        <v>38</v>
      </c>
      <c r="G5" s="56" t="s">
        <v>47</v>
      </c>
      <c r="H5" s="56" t="s">
        <v>39</v>
      </c>
      <c r="I5" s="59"/>
      <c r="J5" s="36">
        <v>40508.47</v>
      </c>
      <c r="K5" s="51">
        <v>40508.47</v>
      </c>
      <c r="L5" s="37">
        <f>K5*I5</f>
        <v>0</v>
      </c>
      <c r="M5" s="36">
        <f>J5*I5</f>
        <v>0</v>
      </c>
      <c r="N5" s="38">
        <v>1</v>
      </c>
    </row>
    <row r="6" spans="1:14" ht="24">
      <c r="A6" s="53" t="s">
        <v>48</v>
      </c>
      <c r="B6" s="54" t="s">
        <v>49</v>
      </c>
      <c r="C6" s="55" t="s">
        <v>50</v>
      </c>
      <c r="D6" s="55" t="s">
        <v>51</v>
      </c>
      <c r="E6" s="61" t="s">
        <v>46</v>
      </c>
      <c r="F6" s="56" t="s">
        <v>38</v>
      </c>
      <c r="G6" s="56" t="s">
        <v>52</v>
      </c>
      <c r="H6" s="56" t="s">
        <v>39</v>
      </c>
      <c r="I6" s="59"/>
      <c r="J6" s="36">
        <v>41380.67</v>
      </c>
      <c r="K6" s="60">
        <v>41380.67</v>
      </c>
      <c r="L6" s="37">
        <f>K6*I6</f>
        <v>0</v>
      </c>
      <c r="M6" s="36">
        <f>J6*I6</f>
        <v>0</v>
      </c>
      <c r="N6" s="38">
        <v>1</v>
      </c>
    </row>
    <row r="7" spans="1:14" s="49" customFormat="1" ht="48">
      <c r="A7" s="53" t="s">
        <v>60</v>
      </c>
      <c r="B7" s="54" t="s">
        <v>53</v>
      </c>
      <c r="C7" s="55" t="s">
        <v>54</v>
      </c>
      <c r="D7" s="55" t="s">
        <v>55</v>
      </c>
      <c r="E7" s="55" t="s">
        <v>56</v>
      </c>
      <c r="F7" s="56" t="s">
        <v>57</v>
      </c>
      <c r="G7" s="56" t="s">
        <v>58</v>
      </c>
      <c r="H7" s="56" t="s">
        <v>59</v>
      </c>
      <c r="I7" s="59"/>
      <c r="J7" s="57">
        <v>302.07</v>
      </c>
      <c r="K7" s="51">
        <v>303.7</v>
      </c>
      <c r="L7" s="37">
        <f>K7*I7</f>
        <v>0</v>
      </c>
      <c r="M7" s="36">
        <f>J7*I7</f>
        <v>0</v>
      </c>
      <c r="N7" s="38">
        <v>1</v>
      </c>
    </row>
    <row r="8" spans="1:13" s="40" customFormat="1" ht="18.75" customHeight="1">
      <c r="A8" s="66" t="s">
        <v>36</v>
      </c>
      <c r="B8" s="67"/>
      <c r="C8" s="67"/>
      <c r="D8" s="67"/>
      <c r="E8" s="67"/>
      <c r="F8" s="67"/>
      <c r="G8" s="67"/>
      <c r="H8" s="64"/>
      <c r="I8" s="64"/>
      <c r="J8" s="68"/>
      <c r="K8" s="39"/>
      <c r="L8" s="48">
        <f>L5+L6+L7</f>
        <v>0</v>
      </c>
      <c r="M8" s="48">
        <f>M5+M6+M7</f>
        <v>0</v>
      </c>
    </row>
    <row r="9" spans="1:13" s="40" customFormat="1" ht="21.75" customHeight="1">
      <c r="A9" s="63" t="s">
        <v>34</v>
      </c>
      <c r="B9" s="64"/>
      <c r="C9" s="64"/>
      <c r="D9" s="64"/>
      <c r="E9" s="64"/>
      <c r="F9" s="64"/>
      <c r="G9" s="64"/>
      <c r="H9" s="64"/>
      <c r="I9" s="64"/>
      <c r="J9" s="65"/>
      <c r="K9" s="39"/>
      <c r="L9" s="48">
        <f>L8*0.1</f>
        <v>0</v>
      </c>
      <c r="M9" s="48">
        <f>M8*0.1</f>
        <v>0</v>
      </c>
    </row>
    <row r="10" spans="1:13" s="40" customFormat="1" ht="21" customHeight="1">
      <c r="A10" s="63" t="s">
        <v>37</v>
      </c>
      <c r="B10" s="64"/>
      <c r="C10" s="64"/>
      <c r="D10" s="64"/>
      <c r="E10" s="64"/>
      <c r="F10" s="64"/>
      <c r="G10" s="64"/>
      <c r="H10" s="64"/>
      <c r="I10" s="64"/>
      <c r="J10" s="65"/>
      <c r="K10" s="39"/>
      <c r="L10" s="48">
        <f>L8+L9</f>
        <v>0</v>
      </c>
      <c r="M10" s="48">
        <f>M8+M9</f>
        <v>0</v>
      </c>
    </row>
    <row r="11" ht="12">
      <c r="G11" s="41"/>
    </row>
    <row r="12" spans="1:13" s="40" customFormat="1" ht="15.75" customHeight="1">
      <c r="A12" s="42"/>
      <c r="C12" s="43"/>
      <c r="D12" s="43"/>
      <c r="E12" s="43"/>
      <c r="F12" s="43"/>
      <c r="G12" s="43"/>
      <c r="H12" s="44"/>
      <c r="I12" s="45"/>
      <c r="J12" s="46"/>
      <c r="K12" s="46"/>
      <c r="L12" s="46"/>
      <c r="M12" s="47"/>
    </row>
  </sheetData>
  <sheetProtection/>
  <mergeCells count="5">
    <mergeCell ref="A9:J9"/>
    <mergeCell ref="A10:J10"/>
    <mergeCell ref="A8:J8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41</v>
      </c>
    </row>
    <row r="4" ht="15" thickBot="1"/>
    <row r="5" spans="2:7" ht="24.75" thickBot="1">
      <c r="B5" s="2" t="s">
        <v>5</v>
      </c>
      <c r="C5" s="3" t="s">
        <v>61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specifikacija!L8</f>
        <v>0</v>
      </c>
      <c r="F6" s="13">
        <f>specifikacija!M8</f>
        <v>0</v>
      </c>
      <c r="G6" s="14">
        <f>specifikacija!M10</f>
        <v>0</v>
      </c>
    </row>
    <row r="7" spans="2:7" ht="36.75" customHeight="1" thickBot="1">
      <c r="B7" s="2" t="s">
        <v>6</v>
      </c>
      <c r="C7" s="21" t="s">
        <v>19</v>
      </c>
      <c r="E7" s="70" t="s">
        <v>4</v>
      </c>
      <c r="F7" s="71"/>
      <c r="G7" s="72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2">
        <f>SUBTOTAL(101,specifikacija!N5:N7)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62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63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2021-05-20T07:05:13Z</dcterms:modified>
  <cp:category/>
  <cp:version/>
  <cp:contentType/>
  <cp:contentStatus/>
</cp:coreProperties>
</file>