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medica linea pha- specifikacija" sheetId="1" r:id="rId1"/>
    <sheet name="medica linea phar - Obrazac KVI" sheetId="2" r:id="rId2"/>
  </sheets>
  <definedNames>
    <definedName name="_xlnm.Print_Area" localSheetId="0">'medica linea pha- specifikacija'!$A$1:$L$11</definedName>
    <definedName name="_xlnm.Print_Area" localSheetId="1">'medica linea phar - Obrazac KVI'!$A$1:$H$22</definedName>
  </definedNames>
  <calcPr fullCalcOnLoad="1"/>
</workbook>
</file>

<file path=xl/sharedStrings.xml><?xml version="1.0" encoding="utf-8"?>
<sst xmlns="http://schemas.openxmlformats.org/spreadsheetml/2006/main" count="62" uniqueCount="60">
  <si>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</si>
  <si>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</si>
  <si>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</si>
  <si>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</si>
  <si>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</si>
  <si>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</si>
  <si>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</si>
  <si>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</si>
  <si>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</si>
  <si>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</si>
  <si>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</si>
  <si>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</si>
  <si>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</si>
  <si>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</si>
  <si>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</si>
  <si>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</si>
  <si>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</si>
  <si>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</si>
  <si>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</si>
  <si>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</si>
  <si>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</si>
  <si>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</si>
  <si>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</si>
  <si>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</si>
  <si>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</si>
  <si>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</si>
  <si>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</si>
  <si>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</si>
  <si>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</si>
  <si>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</si>
  <si>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</si>
  <si>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</si>
  <si>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</si>
  <si>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</si>
  <si>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 xml:space="preserve">ПРИЛОГ 1 УГОВОРА - СПЕЦИФИКАЦИЈА </t>
  </si>
  <si>
    <t>Најнижа понуђена цена</t>
  </si>
  <si>
    <t>ком</t>
  </si>
  <si>
    <t>Назив партије</t>
  </si>
  <si>
    <t>404-1-110/20-33</t>
  </si>
  <si>
    <t>Каротидни и периферни стентови са пратећим  специфичним потрошним материјалом, који је неопходан за његову имплантацију за 2020. годину</t>
  </si>
  <si>
    <t>Каталошки број</t>
  </si>
  <si>
    <t>Назив добављача: Medica linea pharm d.o.o.</t>
  </si>
  <si>
    <t>medica linea pharm d.o.o.</t>
  </si>
  <si>
    <t>Каротидни стент (monorail – rapid exchange sistem) са дуплом, микро и макро мрежицом, израђени од нитинола за третман високо ембологених лезија са ћелијама затвореног дизајна</t>
  </si>
  <si>
    <r>
      <t>Тврда жица - водич,  веће чврстине (</t>
    </r>
    <r>
      <rPr>
        <i/>
        <sz val="10"/>
        <rFont val="Arial"/>
        <family val="2"/>
      </rPr>
      <t>stiff</t>
    </r>
    <r>
      <rPr>
        <sz val="10"/>
        <rFont val="Arial"/>
        <family val="2"/>
      </rPr>
      <t xml:space="preserve"> жица),  ангулираног (angled) врха са хидрофилним површним слојем</t>
    </r>
  </si>
  <si>
    <t>RDS-XXXX143RX</t>
  </si>
  <si>
    <t xml:space="preserve">Roadsaver Carotid Artery Stent System - </t>
  </si>
  <si>
    <t xml:space="preserve">MicroVention Europe, Francuska </t>
  </si>
  <si>
    <t>RADIFOCUS GUIDE WIRE M,                     RF-PA35263M</t>
  </si>
  <si>
    <t xml:space="preserve">RADIFOCUS GUIDE WIRE M,    </t>
  </si>
  <si>
    <t>Terumo Europe NV, Belgija/                   Terumo Corporation, Japan</t>
  </si>
  <si>
    <t>STT20012</t>
  </si>
  <si>
    <t>BKT20027</t>
  </si>
  <si>
    <r>
      <rPr>
        <b/>
        <sz val="10"/>
        <color indexed="8"/>
        <rFont val="Arial"/>
        <family val="2"/>
      </rPr>
      <t>Уградни материјал</t>
    </r>
    <r>
      <rPr>
        <sz val="10"/>
        <color indexed="8"/>
        <rFont val="Arial"/>
        <family val="2"/>
      </rPr>
      <t>: Укупна вредност уговора без ПДВ-а</t>
    </r>
  </si>
  <si>
    <r>
      <rPr>
        <b/>
        <sz val="10"/>
        <color indexed="8"/>
        <rFont val="Arial"/>
        <family val="2"/>
      </rPr>
      <t>Уградни материјал</t>
    </r>
    <r>
      <rPr>
        <sz val="10"/>
        <color indexed="8"/>
        <rFont val="Arial"/>
        <family val="2"/>
      </rPr>
      <t>: Износ ПДВ-а (10%)</t>
    </r>
  </si>
  <si>
    <r>
      <rPr>
        <b/>
        <sz val="10"/>
        <color indexed="8"/>
        <rFont val="Arial"/>
        <family val="2"/>
      </rPr>
      <t>Уградни материјал</t>
    </r>
    <r>
      <rPr>
        <sz val="10"/>
        <color indexed="8"/>
        <rFont val="Arial"/>
        <family val="2"/>
      </rPr>
      <t>: Укупна вредност уговора са ПДВ-а</t>
    </r>
  </si>
  <si>
    <r>
      <rPr>
        <b/>
        <sz val="10"/>
        <color indexed="8"/>
        <rFont val="Arial"/>
        <family val="2"/>
      </rPr>
      <t>Потрошни материјал</t>
    </r>
    <r>
      <rPr>
        <sz val="10"/>
        <color indexed="8"/>
        <rFont val="Arial"/>
        <family val="2"/>
      </rPr>
      <t>: Укупна вредност уговора без ПДВ-а</t>
    </r>
  </si>
  <si>
    <r>
      <rPr>
        <b/>
        <sz val="10"/>
        <color indexed="8"/>
        <rFont val="Arial"/>
        <family val="2"/>
      </rPr>
      <t>Потрошни материјал</t>
    </r>
    <r>
      <rPr>
        <sz val="10"/>
        <color indexed="8"/>
        <rFont val="Arial"/>
        <family val="2"/>
      </rPr>
      <t>: Износ ПДВ-а (20%)</t>
    </r>
  </si>
  <si>
    <r>
      <rPr>
        <b/>
        <sz val="10"/>
        <color indexed="8"/>
        <rFont val="Arial"/>
        <family val="2"/>
      </rPr>
      <t>Потрошни материјал</t>
    </r>
    <r>
      <rPr>
        <sz val="10"/>
        <color indexed="8"/>
        <rFont val="Arial"/>
        <family val="2"/>
      </rPr>
      <t>: Укупна вредност уговора са ПДВ-а</t>
    </r>
  </si>
  <si>
    <t>Износ ПДВ-а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</si>
</sst>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3" fillId="24" borderId="0" applyNumberFormat="0" applyBorder="0" applyAlignment="0" applyProtection="0"/>
    <xf numFmtId="0" fontId="9" fillId="25" borderId="0" applyNumberFormat="0" applyBorder="0" applyAlignment="0" applyProtection="0"/>
    <xf numFmtId="0" fontId="43" fillId="26" borderId="0" applyNumberFormat="0" applyBorder="0" applyAlignment="0" applyProtection="0"/>
    <xf numFmtId="0" fontId="9" fillId="17" borderId="0" applyNumberFormat="0" applyBorder="0" applyAlignment="0" applyProtection="0"/>
    <xf numFmtId="0" fontId="43" fillId="27" borderId="0" applyNumberFormat="0" applyBorder="0" applyAlignment="0" applyProtection="0"/>
    <xf numFmtId="0" fontId="9" fillId="19" borderId="0" applyNumberFormat="0" applyBorder="0" applyAlignment="0" applyProtection="0"/>
    <xf numFmtId="0" fontId="43" fillId="28" borderId="0" applyNumberFormat="0" applyBorder="0" applyAlignment="0" applyProtection="0"/>
    <xf numFmtId="0" fontId="9" fillId="29" borderId="0" applyNumberFormat="0" applyBorder="0" applyAlignment="0" applyProtection="0"/>
    <xf numFmtId="0" fontId="43" fillId="30" borderId="0" applyNumberFormat="0" applyBorder="0" applyAlignment="0" applyProtection="0"/>
    <xf numFmtId="0" fontId="9" fillId="31" borderId="0" applyNumberFormat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43" fillId="34" borderId="0" applyNumberFormat="0" applyBorder="0" applyAlignment="0" applyProtection="0"/>
    <xf numFmtId="0" fontId="9" fillId="35" borderId="0" applyNumberFormat="0" applyBorder="0" applyAlignment="0" applyProtection="0"/>
    <xf numFmtId="0" fontId="43" fillId="36" borderId="0" applyNumberFormat="0" applyBorder="0" applyAlignment="0" applyProtection="0"/>
    <xf numFmtId="0" fontId="9" fillId="37" borderId="0" applyNumberFormat="0" applyBorder="0" applyAlignment="0" applyProtection="0"/>
    <xf numFmtId="0" fontId="43" fillId="38" borderId="0" applyNumberFormat="0" applyBorder="0" applyAlignment="0" applyProtection="0"/>
    <xf numFmtId="0" fontId="9" fillId="39" borderId="0" applyNumberFormat="0" applyBorder="0" applyAlignment="0" applyProtection="0"/>
    <xf numFmtId="0" fontId="43" fillId="40" borderId="0" applyNumberFormat="0" applyBorder="0" applyAlignment="0" applyProtection="0"/>
    <xf numFmtId="0" fontId="9" fillId="29" borderId="0" applyNumberFormat="0" applyBorder="0" applyAlignment="0" applyProtection="0"/>
    <xf numFmtId="0" fontId="43" fillId="41" borderId="0" applyNumberFormat="0" applyBorder="0" applyAlignment="0" applyProtection="0"/>
    <xf numFmtId="0" fontId="9" fillId="31" borderId="0" applyNumberFormat="0" applyBorder="0" applyAlignment="0" applyProtection="0"/>
    <xf numFmtId="0" fontId="43" fillId="42" borderId="0" applyNumberFormat="0" applyBorder="0" applyAlignment="0" applyProtection="0"/>
    <xf numFmtId="0" fontId="9" fillId="43" borderId="0" applyNumberFormat="0" applyBorder="0" applyAlignment="0" applyProtection="0"/>
    <xf numFmtId="0" fontId="44" fillId="44" borderId="0" applyNumberFormat="0" applyBorder="0" applyAlignment="0" applyProtection="0"/>
    <xf numFmtId="0" fontId="10" fillId="5" borderId="0" applyNumberFormat="0" applyBorder="0" applyAlignment="0" applyProtection="0"/>
    <xf numFmtId="0" fontId="45" fillId="45" borderId="1" applyNumberFormat="0" applyAlignment="0" applyProtection="0"/>
    <xf numFmtId="0" fontId="11" fillId="46" borderId="2" applyNumberFormat="0" applyAlignment="0" applyProtection="0"/>
    <xf numFmtId="0" fontId="46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4" fillId="7" borderId="0" applyNumberFormat="0" applyBorder="0" applyAlignment="0" applyProtection="0"/>
    <xf numFmtId="0" fontId="49" fillId="0" borderId="5" applyNumberFormat="0" applyFill="0" applyAlignment="0" applyProtection="0"/>
    <xf numFmtId="0" fontId="15" fillId="0" borderId="6" applyNumberFormat="0" applyFill="0" applyAlignment="0" applyProtection="0"/>
    <xf numFmtId="0" fontId="50" fillId="0" borderId="7" applyNumberFormat="0" applyFill="0" applyAlignment="0" applyProtection="0"/>
    <xf numFmtId="0" fontId="16" fillId="0" borderId="8" applyNumberFormat="0" applyFill="0" applyAlignment="0" applyProtection="0"/>
    <xf numFmtId="0" fontId="51" fillId="0" borderId="9" applyNumberFormat="0" applyFill="0" applyAlignment="0" applyProtection="0"/>
    <xf numFmtId="0" fontId="17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50" borderId="1" applyNumberFormat="0" applyAlignment="0" applyProtection="0"/>
    <xf numFmtId="0" fontId="18" fillId="13" borderId="2" applyNumberFormat="0" applyAlignment="0" applyProtection="0"/>
    <xf numFmtId="0" fontId="53" fillId="0" borderId="11" applyNumberFormat="0" applyFill="0" applyAlignment="0" applyProtection="0"/>
    <xf numFmtId="0" fontId="19" fillId="0" borderId="12" applyNumberFormat="0" applyFill="0" applyAlignment="0" applyProtection="0"/>
    <xf numFmtId="0" fontId="54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5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2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9" fillId="0" borderId="0" xfId="0" applyFont="1" applyAlignment="1">
      <alignment/>
    </xf>
    <xf numFmtId="0" fontId="59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7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60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1" fillId="0" borderId="0" xfId="94" applyFont="1" applyAlignment="1">
      <alignment wrapText="1"/>
      <protection/>
    </xf>
    <xf numFmtId="0" fontId="59" fillId="0" borderId="0" xfId="94" applyFont="1" applyAlignment="1">
      <alignment wrapText="1"/>
      <protection/>
    </xf>
    <xf numFmtId="4" fontId="57" fillId="0" borderId="20" xfId="94" applyNumberFormat="1" applyFont="1" applyBorder="1" applyAlignment="1">
      <alignment vertical="center" wrapText="1"/>
      <protection/>
    </xf>
    <xf numFmtId="4" fontId="57" fillId="0" borderId="22" xfId="94" applyNumberFormat="1" applyFont="1" applyBorder="1" applyAlignment="1">
      <alignment vertical="center" wrapText="1"/>
      <protection/>
    </xf>
    <xf numFmtId="0" fontId="59" fillId="0" borderId="19" xfId="94" applyFont="1" applyBorder="1" applyAlignment="1">
      <alignment horizontal="center" vertical="center" wrapText="1"/>
      <protection/>
    </xf>
    <xf numFmtId="3" fontId="57" fillId="0" borderId="23" xfId="94" applyNumberFormat="1" applyFont="1" applyBorder="1" applyAlignment="1">
      <alignment vertical="center" wrapText="1"/>
      <protection/>
    </xf>
    <xf numFmtId="3" fontId="57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0" fontId="60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9" fillId="57" borderId="19" xfId="0" applyFont="1" applyFill="1" applyBorder="1" applyAlignment="1">
      <alignment horizontal="center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3" fontId="60" fillId="57" borderId="19" xfId="0" applyNumberFormat="1" applyFont="1" applyFill="1" applyBorder="1" applyAlignment="1">
      <alignment horizontal="center" vertical="center"/>
    </xf>
    <xf numFmtId="4" fontId="60" fillId="0" borderId="19" xfId="0" applyNumberFormat="1" applyFont="1" applyBorder="1" applyAlignment="1">
      <alignment horizontal="right" vertical="center"/>
    </xf>
    <xf numFmtId="4" fontId="60" fillId="55" borderId="19" xfId="0" applyNumberFormat="1" applyFont="1" applyFill="1" applyBorder="1" applyAlignment="1">
      <alignment horizontal="right" vertical="center"/>
    </xf>
    <xf numFmtId="4" fontId="59" fillId="57" borderId="19" xfId="0" applyNumberFormat="1" applyFont="1" applyFill="1" applyBorder="1" applyAlignment="1">
      <alignment horizontal="right" vertical="center" wrapText="1"/>
    </xf>
    <xf numFmtId="4" fontId="62" fillId="57" borderId="19" xfId="0" applyNumberFormat="1" applyFont="1" applyFill="1" applyBorder="1" applyAlignment="1">
      <alignment horizontal="right" vertical="center" wrapText="1"/>
    </xf>
    <xf numFmtId="0" fontId="63" fillId="0" borderId="19" xfId="0" applyFont="1" applyBorder="1" applyAlignment="1">
      <alignment horizontal="center" vertical="center" wrapText="1"/>
    </xf>
    <xf numFmtId="0" fontId="24" fillId="58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justify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63" fillId="58" borderId="19" xfId="0" applyFont="1" applyFill="1" applyBorder="1" applyAlignment="1">
      <alignment horizontal="center" vertical="center" wrapText="1"/>
    </xf>
    <xf numFmtId="2" fontId="3" fillId="58" borderId="19" xfId="0" applyNumberFormat="1" applyFont="1" applyFill="1" applyBorder="1" applyAlignment="1">
      <alignment horizontal="center" vertical="center" wrapText="1"/>
    </xf>
    <xf numFmtId="0" fontId="2" fillId="58" borderId="19" xfId="0" applyFont="1" applyFill="1" applyBorder="1" applyAlignment="1">
      <alignment horizontal="center" vertical="center" wrapText="1"/>
    </xf>
    <xf numFmtId="4" fontId="59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7" fillId="56" borderId="23" xfId="94" applyNumberFormat="1" applyFont="1" applyFill="1" applyBorder="1" applyAlignment="1">
      <alignment horizontal="center" vertical="center" wrapText="1"/>
      <protection/>
    </xf>
    <xf numFmtId="4" fontId="57" fillId="56" borderId="26" xfId="94" applyNumberFormat="1" applyFont="1" applyFill="1" applyBorder="1" applyAlignment="1">
      <alignment horizontal="center" vertical="center" wrapText="1"/>
      <protection/>
    </xf>
    <xf numFmtId="4" fontId="57" fillId="56" borderId="27" xfId="94" applyNumberFormat="1" applyFont="1" applyFill="1" applyBorder="1" applyAlignment="1">
      <alignment horizontal="center" vertical="center" wrapText="1"/>
      <protection/>
    </xf>
    <xf numFmtId="3" fontId="0" fillId="57" borderId="0" xfId="0" applyNumberFormat="1" applyFill="1" applyAlignment="1">
      <alignment/>
    </xf>
    <xf numFmtId="9" fontId="59" fillId="0" borderId="0" xfId="0" applyNumberFormat="1" applyFont="1" applyAlignment="1">
      <alignment/>
    </xf>
    <xf numFmtId="0" fontId="60" fillId="55" borderId="28" xfId="0" applyFont="1" applyFill="1" applyBorder="1" applyAlignment="1">
      <alignment horizontal="right" vertical="center" wrapText="1"/>
    </xf>
    <xf numFmtId="0" fontId="60" fillId="55" borderId="29" xfId="0" applyFont="1" applyFill="1" applyBorder="1" applyAlignment="1">
      <alignment horizontal="right" vertical="center" wrapText="1"/>
    </xf>
    <xf numFmtId="0" fontId="60" fillId="55" borderId="30" xfId="0" applyFont="1" applyFill="1" applyBorder="1" applyAlignment="1">
      <alignment horizontal="right" vertical="center" wrapText="1"/>
    </xf>
    <xf numFmtId="0" fontId="60" fillId="55" borderId="31" xfId="0" applyFont="1" applyFill="1" applyBorder="1" applyAlignment="1">
      <alignment horizontal="right" vertical="center" wrapText="1"/>
    </xf>
    <xf numFmtId="0" fontId="60" fillId="55" borderId="32" xfId="0" applyFont="1" applyFill="1" applyBorder="1" applyAlignment="1">
      <alignment horizontal="right" vertical="center" wrapText="1"/>
    </xf>
    <xf numFmtId="0" fontId="60" fillId="55" borderId="33" xfId="0" applyFont="1" applyFill="1" applyBorder="1" applyAlignment="1">
      <alignment horizontal="right" vertical="center" wrapText="1"/>
    </xf>
    <xf numFmtId="0" fontId="1" fillId="55" borderId="32" xfId="0" applyFont="1" applyFill="1" applyBorder="1" applyAlignment="1">
      <alignment horizontal="right" vertical="center" wrapText="1"/>
    </xf>
    <xf numFmtId="0" fontId="57" fillId="55" borderId="19" xfId="0" applyFont="1" applyFill="1" applyBorder="1" applyAlignment="1">
      <alignment horizontal="right" vertical="center" wrapText="1"/>
    </xf>
    <xf numFmtId="0" fontId="64" fillId="55" borderId="19" xfId="0" applyFont="1" applyFill="1" applyBorder="1" applyAlignment="1">
      <alignment horizontal="right" vertical="center" wrapText="1"/>
    </xf>
    <xf numFmtId="4" fontId="0" fillId="57" borderId="19" xfId="0" applyNumberFormat="1" applyFill="1" applyBorder="1" applyAlignment="1">
      <alignment/>
    </xf>
    <xf numFmtId="4" fontId="0" fillId="56" borderId="19" xfId="0" applyNumberFormat="1" applyFill="1" applyBorder="1" applyAlignment="1">
      <alignment/>
    </xf>
    <xf numFmtId="4" fontId="62" fillId="56" borderId="19" xfId="0" applyNumberFormat="1" applyFont="1" applyFill="1" applyBorder="1" applyAlignment="1">
      <alignment horizontal="right" vertical="center" wrapText="1"/>
    </xf>
    <xf numFmtId="3" fontId="57" fillId="0" borderId="19" xfId="94" applyNumberFormat="1" applyFont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7"/>
  <sheetViews>
    <sheetView tabSelected="1" zoomScalePageLayoutView="0" workbookViewId="0" topLeftCell="A1">
      <selection activeCell="U10" sqref="U10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14.00390625" style="0" customWidth="1"/>
    <col min="5" max="5" width="23.28125" style="0" customWidth="1"/>
    <col min="6" max="6" width="25.7109375" style="0" customWidth="1"/>
    <col min="7" max="8" width="12.28125" style="0" customWidth="1"/>
    <col min="9" max="9" width="12.28125" style="22" hidden="1" customWidth="1"/>
    <col min="10" max="10" width="15.140625" style="0" customWidth="1"/>
    <col min="11" max="11" width="15.140625" style="22" hidden="1" customWidth="1"/>
    <col min="12" max="12" width="18.7109375" style="0" customWidth="1"/>
    <col min="13" max="13" width="9.57421875" style="22" hidden="1" customWidth="1"/>
    <col min="14" max="14" width="9.140625" style="0" hidden="1" customWidth="1"/>
    <col min="15" max="16" width="9.8515625" style="0" customWidth="1"/>
  </cols>
  <sheetData>
    <row r="2" spans="1:12" ht="12.75">
      <c r="A2" s="43" t="s">
        <v>34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4" spans="1:5" ht="12.75">
      <c r="A4" s="44" t="s">
        <v>41</v>
      </c>
      <c r="B4" s="44"/>
      <c r="C4" s="44"/>
      <c r="D4" s="44"/>
      <c r="E4" s="44"/>
    </row>
    <row r="6" spans="1:13" ht="48" customHeight="1">
      <c r="A6" s="2" t="s">
        <v>0</v>
      </c>
      <c r="B6" s="2" t="s">
        <v>37</v>
      </c>
      <c r="C6" s="2" t="s">
        <v>32</v>
      </c>
      <c r="D6" s="2" t="s">
        <v>40</v>
      </c>
      <c r="E6" s="2" t="s">
        <v>33</v>
      </c>
      <c r="F6" s="2" t="s">
        <v>5</v>
      </c>
      <c r="G6" s="3" t="s">
        <v>6</v>
      </c>
      <c r="H6" s="2" t="s">
        <v>7</v>
      </c>
      <c r="I6" s="23" t="s">
        <v>8</v>
      </c>
      <c r="J6" s="2" t="s">
        <v>9</v>
      </c>
      <c r="K6" s="23" t="s">
        <v>10</v>
      </c>
      <c r="L6" s="2" t="s">
        <v>2</v>
      </c>
      <c r="M6" s="23" t="s">
        <v>24</v>
      </c>
    </row>
    <row r="7" spans="1:16" s="1" customFormat="1" ht="78" customHeight="1">
      <c r="A7" s="32">
        <v>4</v>
      </c>
      <c r="B7" s="34" t="s">
        <v>43</v>
      </c>
      <c r="C7" s="33" t="s">
        <v>51</v>
      </c>
      <c r="D7" s="37" t="s">
        <v>45</v>
      </c>
      <c r="E7" s="36" t="s">
        <v>46</v>
      </c>
      <c r="F7" s="38" t="s">
        <v>47</v>
      </c>
      <c r="G7" s="32" t="s">
        <v>36</v>
      </c>
      <c r="H7" s="25"/>
      <c r="I7" s="24">
        <v>110000</v>
      </c>
      <c r="J7" s="26">
        <v>110000</v>
      </c>
      <c r="K7" s="24">
        <f>H7*I7</f>
        <v>0</v>
      </c>
      <c r="L7" s="28">
        <f>H7*J7</f>
        <v>0</v>
      </c>
      <c r="M7" s="27">
        <v>1</v>
      </c>
      <c r="N7" s="49">
        <v>0.1</v>
      </c>
      <c r="O7" s="42"/>
      <c r="P7" s="42"/>
    </row>
    <row r="8" spans="1:16" s="1" customFormat="1" ht="78" customHeight="1">
      <c r="A8" s="32">
        <v>7</v>
      </c>
      <c r="B8" s="35" t="s">
        <v>44</v>
      </c>
      <c r="C8" s="33" t="s">
        <v>52</v>
      </c>
      <c r="D8" s="39" t="s">
        <v>48</v>
      </c>
      <c r="E8" s="40" t="s">
        <v>49</v>
      </c>
      <c r="F8" s="41" t="s">
        <v>50</v>
      </c>
      <c r="G8" s="32" t="s">
        <v>36</v>
      </c>
      <c r="H8" s="25"/>
      <c r="I8" s="24">
        <v>1700</v>
      </c>
      <c r="J8" s="26">
        <v>1700</v>
      </c>
      <c r="K8" s="24">
        <f>H8*I8</f>
        <v>0</v>
      </c>
      <c r="L8" s="28">
        <f>H8*J8</f>
        <v>0</v>
      </c>
      <c r="M8" s="27">
        <v>1</v>
      </c>
      <c r="N8" s="49">
        <v>0.2</v>
      </c>
      <c r="O8" s="42"/>
      <c r="P8" s="42"/>
    </row>
    <row r="9" spans="1:13" ht="21.75" customHeight="1">
      <c r="A9" s="50" t="s">
        <v>53</v>
      </c>
      <c r="B9" s="51"/>
      <c r="C9" s="52"/>
      <c r="D9" s="52"/>
      <c r="E9" s="52"/>
      <c r="F9" s="52"/>
      <c r="G9" s="52"/>
      <c r="H9" s="52"/>
      <c r="I9" s="52"/>
      <c r="J9" s="53"/>
      <c r="K9" s="30">
        <f>K7</f>
        <v>0</v>
      </c>
      <c r="L9" s="29">
        <f>L7</f>
        <v>0</v>
      </c>
      <c r="M9" s="48">
        <f>AVERAGE(M7:M8)</f>
        <v>1</v>
      </c>
    </row>
    <row r="10" spans="1:12" ht="21.75" customHeight="1">
      <c r="A10" s="54" t="s">
        <v>54</v>
      </c>
      <c r="B10" s="52"/>
      <c r="C10" s="52"/>
      <c r="D10" s="52"/>
      <c r="E10" s="52"/>
      <c r="F10" s="52"/>
      <c r="G10" s="52"/>
      <c r="H10" s="52"/>
      <c r="I10" s="52"/>
      <c r="J10" s="55"/>
      <c r="K10" s="31">
        <f>K9*0.1</f>
        <v>0</v>
      </c>
      <c r="L10" s="61">
        <f>L9*0.1</f>
        <v>0</v>
      </c>
    </row>
    <row r="11" spans="1:12" ht="21.75" customHeight="1">
      <c r="A11" s="54" t="s">
        <v>55</v>
      </c>
      <c r="B11" s="52"/>
      <c r="C11" s="52"/>
      <c r="D11" s="52"/>
      <c r="E11" s="52"/>
      <c r="F11" s="52"/>
      <c r="G11" s="52"/>
      <c r="H11" s="52"/>
      <c r="I11" s="52"/>
      <c r="J11" s="55"/>
      <c r="K11" s="31">
        <f>SUM(K9:K10)</f>
        <v>0</v>
      </c>
      <c r="L11" s="61">
        <f>SUM(L9:L10)</f>
        <v>0</v>
      </c>
    </row>
    <row r="12" spans="1:12" ht="21.75" customHeight="1">
      <c r="A12" s="54" t="s">
        <v>56</v>
      </c>
      <c r="B12" s="52"/>
      <c r="C12" s="52"/>
      <c r="D12" s="52"/>
      <c r="E12" s="52"/>
      <c r="F12" s="52"/>
      <c r="G12" s="52"/>
      <c r="H12" s="52"/>
      <c r="I12" s="52"/>
      <c r="J12" s="55"/>
      <c r="K12" s="59">
        <f>K8</f>
        <v>0</v>
      </c>
      <c r="L12" s="60">
        <f>L8</f>
        <v>0</v>
      </c>
    </row>
    <row r="13" spans="1:12" ht="21.75" customHeight="1">
      <c r="A13" s="56" t="s">
        <v>57</v>
      </c>
      <c r="B13" s="52"/>
      <c r="C13" s="52"/>
      <c r="D13" s="52"/>
      <c r="E13" s="52"/>
      <c r="F13" s="52"/>
      <c r="G13" s="52"/>
      <c r="H13" s="52"/>
      <c r="I13" s="52"/>
      <c r="J13" s="55"/>
      <c r="K13" s="59">
        <f>K12*0.2</f>
        <v>0</v>
      </c>
      <c r="L13" s="60">
        <f>L12*0.2</f>
        <v>0</v>
      </c>
    </row>
    <row r="14" spans="1:12" ht="21.75" customHeight="1">
      <c r="A14" s="54" t="s">
        <v>58</v>
      </c>
      <c r="B14" s="52"/>
      <c r="C14" s="52"/>
      <c r="D14" s="52"/>
      <c r="E14" s="52"/>
      <c r="F14" s="52"/>
      <c r="G14" s="52"/>
      <c r="H14" s="52"/>
      <c r="I14" s="52"/>
      <c r="J14" s="55"/>
      <c r="K14" s="59">
        <f>SUM(K12:K13)</f>
        <v>0</v>
      </c>
      <c r="L14" s="60">
        <f>SUM(L12:L13)</f>
        <v>0</v>
      </c>
    </row>
    <row r="15" spans="1:12" ht="21.75" customHeight="1">
      <c r="A15" s="57" t="s">
        <v>4</v>
      </c>
      <c r="B15" s="57"/>
      <c r="C15" s="57"/>
      <c r="D15" s="57"/>
      <c r="E15" s="57"/>
      <c r="F15" s="57"/>
      <c r="G15" s="57"/>
      <c r="H15" s="57"/>
      <c r="I15" s="57"/>
      <c r="J15" s="57"/>
      <c r="K15" s="59">
        <f>K9+K12</f>
        <v>0</v>
      </c>
      <c r="L15" s="60">
        <f>L9+L12</f>
        <v>0</v>
      </c>
    </row>
    <row r="16" spans="1:12" ht="21.75" customHeight="1">
      <c r="A16" s="58" t="s">
        <v>59</v>
      </c>
      <c r="B16" s="58"/>
      <c r="C16" s="58"/>
      <c r="D16" s="58"/>
      <c r="E16" s="58"/>
      <c r="F16" s="58"/>
      <c r="G16" s="58"/>
      <c r="H16" s="58"/>
      <c r="I16" s="58"/>
      <c r="J16" s="58"/>
      <c r="K16" s="59">
        <f>K10+K13</f>
        <v>0</v>
      </c>
      <c r="L16" s="60">
        <f>L10+L13</f>
        <v>0</v>
      </c>
    </row>
    <row r="17" spans="1:12" ht="21.75" customHeight="1">
      <c r="A17" s="58" t="s">
        <v>3</v>
      </c>
      <c r="B17" s="58"/>
      <c r="C17" s="58"/>
      <c r="D17" s="58"/>
      <c r="E17" s="58"/>
      <c r="F17" s="58"/>
      <c r="G17" s="58"/>
      <c r="H17" s="58"/>
      <c r="I17" s="58"/>
      <c r="J17" s="58"/>
      <c r="K17" s="59">
        <f>K11+K14</f>
        <v>0</v>
      </c>
      <c r="L17" s="60">
        <f>L11+L14</f>
        <v>0</v>
      </c>
    </row>
  </sheetData>
  <sheetProtection/>
  <mergeCells count="11">
    <mergeCell ref="A15:J15"/>
    <mergeCell ref="A16:J16"/>
    <mergeCell ref="A17:J17"/>
    <mergeCell ref="A10:J10"/>
    <mergeCell ref="A11:J11"/>
    <mergeCell ref="A9:J9"/>
    <mergeCell ref="A2:L2"/>
    <mergeCell ref="A4:E4"/>
    <mergeCell ref="A14:J14"/>
    <mergeCell ref="A13:J13"/>
    <mergeCell ref="A12:J12"/>
  </mergeCells>
  <conditionalFormatting sqref="E7">
    <cfRule type="duplicateValues" priority="2" dxfId="0" stopIfTrue="1">
      <formula>AND(COUNTIF($E$7:$E$7,E7)&gt;1,NOT(ISBLANK(E7)))</formula>
    </cfRule>
  </conditionalFormatting>
  <conditionalFormatting sqref="E8">
    <cfRule type="duplicateValues" priority="1" dxfId="0" stopIfTrue="1">
      <formula>AND(COUNTIF($E$8:$E$8,E8)&gt;1,NOT(ISBLANK(E8)))</formula>
    </cfRule>
  </conditionalFormatting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14" sqref="F14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4" t="s">
        <v>11</v>
      </c>
      <c r="C2" s="4"/>
      <c r="D2" s="4"/>
      <c r="E2" s="5" t="s">
        <v>42</v>
      </c>
      <c r="F2" s="6"/>
      <c r="G2" s="6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38</v>
      </c>
      <c r="D5" s="6"/>
      <c r="E5" s="9" t="s">
        <v>13</v>
      </c>
      <c r="F5" s="10" t="s">
        <v>14</v>
      </c>
      <c r="G5" s="11" t="s">
        <v>15</v>
      </c>
    </row>
    <row r="6" spans="2:7" ht="15" thickBot="1">
      <c r="B6" s="12"/>
      <c r="C6" s="13"/>
      <c r="D6" s="6"/>
      <c r="E6" s="14">
        <f>'medica linea pha- specifikacija'!K15</f>
        <v>0</v>
      </c>
      <c r="F6" s="14">
        <f>'medica linea pha- specifikacija'!L15</f>
        <v>0</v>
      </c>
      <c r="G6" s="15">
        <f>'medica linea pha- specifikacija'!L17</f>
        <v>0</v>
      </c>
    </row>
    <row r="7" spans="2:7" ht="24.75" customHeight="1" thickBot="1">
      <c r="B7" s="7" t="s">
        <v>16</v>
      </c>
      <c r="C7" s="16" t="s">
        <v>17</v>
      </c>
      <c r="D7" s="6"/>
      <c r="E7" s="45" t="s">
        <v>18</v>
      </c>
      <c r="F7" s="46"/>
      <c r="G7" s="47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19</v>
      </c>
      <c r="C9" s="16" t="s">
        <v>20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21</v>
      </c>
      <c r="C11" s="16" t="s">
        <v>22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">
      <c r="B13" s="7" t="s">
        <v>1</v>
      </c>
      <c r="C13" s="16" t="s">
        <v>23</v>
      </c>
      <c r="D13" s="6"/>
      <c r="E13" s="20" t="s">
        <v>24</v>
      </c>
      <c r="F13" s="62">
        <f>'medica linea pha- specifikacija'!M9</f>
        <v>1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25</v>
      </c>
      <c r="C15" s="8" t="s">
        <v>26</v>
      </c>
      <c r="D15" s="6"/>
      <c r="E15" s="20" t="s">
        <v>27</v>
      </c>
      <c r="F15" s="16" t="s">
        <v>35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63.75">
      <c r="B17" s="7" t="s">
        <v>28</v>
      </c>
      <c r="C17" s="8" t="s">
        <v>39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29</v>
      </c>
      <c r="C19" s="8" t="s">
        <v>30</v>
      </c>
    </row>
    <row r="20" spans="2:3" ht="14.25">
      <c r="B20" s="12"/>
      <c r="C20" s="13"/>
    </row>
    <row r="21" spans="2:3" ht="15">
      <c r="B21" s="7" t="s">
        <v>31</v>
      </c>
      <c r="C21" s="21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2020-08-11T10:29:01Z</cp:lastPrinted>
  <dcterms:created xsi:type="dcterms:W3CDTF">2014-01-17T13:07:43Z</dcterms:created>
  <dcterms:modified xsi:type="dcterms:W3CDTF">2020-08-20T07:44:32Z</dcterms:modified>
  <cp:category/>
  <cp:version/>
  <cp:contentType/>
  <cp:contentStatus/>
</cp:coreProperties>
</file>