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<sst xmlns="http://schemas.openxmlformats.org/spreadsheetml/2006/main" count="1062" uniqueCount="662">
  <si>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</si>
  <si>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</si>
  <si>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</si>
  <si>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</si>
  <si>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</si>
  <si>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</si>
  <si>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</si>
  <si>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</si>
  <si>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</si>
  <si>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</si>
  <si>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</si>
  <si>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</si>
  <si>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</si>
  <si>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</si>
  <si>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</si>
  <si>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</si>
  <si>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</si>
  <si>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</si>
  <si>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</si>
  <si>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</si>
  <si>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</si>
  <si>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</si>
  <si>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</si>
  <si>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</si>
  <si>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</si>
  <si>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</si>
  <si>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</si>
  <si>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film tableta</t>
  </si>
  <si>
    <t>tableta</t>
  </si>
  <si>
    <t>ampula</t>
  </si>
  <si>
    <t>rastvor za injekciju</t>
  </si>
  <si>
    <t>koncentrat za rastvor za infuziju</t>
  </si>
  <si>
    <t>prašak za rastvor za infuziju</t>
  </si>
  <si>
    <t>bočica staklena</t>
  </si>
  <si>
    <t>bočica</t>
  </si>
  <si>
    <t>injekcioni špric</t>
  </si>
  <si>
    <t>100 mg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</si>
  <si>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</si>
  <si>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</si>
  <si>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</si>
  <si>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</si>
  <si>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</si>
  <si>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</si>
  <si>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</si>
  <si>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</si>
  <si>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</si>
  <si>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</si>
  <si>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rastvor za infuziju</t>
  </si>
  <si>
    <t>boca staklena</t>
  </si>
  <si>
    <t>emulzija za infuziju</t>
  </si>
  <si>
    <t>boca</t>
  </si>
  <si>
    <t>kesa</t>
  </si>
  <si>
    <t>prašak za rastvor za injekciju</t>
  </si>
  <si>
    <t>УКУПНО БЕЗ ПДВ-а</t>
  </si>
  <si>
    <t>УКУПНО СА ПДВ-ом</t>
  </si>
  <si>
    <t>Укупна цена без 
ПДВ-а</t>
  </si>
  <si>
    <t>PHOENIX PHARMA D.O.O.</t>
  </si>
  <si>
    <t>PHOENIX PHARMA d.o.o.</t>
  </si>
  <si>
    <t>aprepitant</t>
  </si>
  <si>
    <t>EMEND</t>
  </si>
  <si>
    <t>MERZ SHARP &amp; Dohme B.V.</t>
  </si>
  <si>
    <t>kapsula, tvrda</t>
  </si>
  <si>
    <t>1 po 125 mg, 2 po 80 mg</t>
  </si>
  <si>
    <t>blister</t>
  </si>
  <si>
    <t>budesonid</t>
  </si>
  <si>
    <t>BUDENOFALK</t>
  </si>
  <si>
    <t>Dr Falk Pharma GmbH</t>
  </si>
  <si>
    <t>rektalna pena</t>
  </si>
  <si>
    <t>1,2 g (2 mg/doza)</t>
  </si>
  <si>
    <t>kontejner pod pritiskom</t>
  </si>
  <si>
    <t>mesalazin 1 g</t>
  </si>
  <si>
    <t>PENTASA</t>
  </si>
  <si>
    <t>Ferring-Lečiva, A.S.</t>
  </si>
  <si>
    <t>rektalna suspenzija</t>
  </si>
  <si>
    <t>1 g/100 ml</t>
  </si>
  <si>
    <t>mesalazin 4 g</t>
  </si>
  <si>
    <t>SALOFALK</t>
  </si>
  <si>
    <t>4 g/60 ml</t>
  </si>
  <si>
    <t>piridoksin (vitamin B6) 50 mg</t>
  </si>
  <si>
    <t>0051351</t>
  </si>
  <si>
    <t xml:space="preserve">BEDOXIN </t>
  </si>
  <si>
    <t>GALENIKA AD BEOGRAD</t>
  </si>
  <si>
    <t>50 mg/2 ml</t>
  </si>
  <si>
    <t>heparin 5000 i.j./
1 ml</t>
  </si>
  <si>
    <t>0062036</t>
  </si>
  <si>
    <t xml:space="preserve">HEPARIN </t>
  </si>
  <si>
    <t>5000 i.j./1 ml</t>
  </si>
  <si>
    <t>heparin / heparin-natrijum 25000 i.j./5 ml</t>
  </si>
  <si>
    <t>0062037</t>
  </si>
  <si>
    <t>HEPARIN</t>
  </si>
  <si>
    <t>25000 i.j./5 ml</t>
  </si>
  <si>
    <t>ampula/ bočica staklena</t>
  </si>
  <si>
    <t>enoksaparin 2000 i.j.</t>
  </si>
  <si>
    <t>0062205</t>
  </si>
  <si>
    <t>CLEXANE</t>
  </si>
  <si>
    <t>SANOFI WINTHROP INDUSTRIE,SANOFI WINTHROP INDUSTRIE-LE TRAIT,CHINOIN PHARMACEUTICAL AND CHEMICAL WORKS CO.LTD</t>
  </si>
  <si>
    <t>2000 i.j./0,2 ml</t>
  </si>
  <si>
    <t>enoksaparin 4000 i.j.</t>
  </si>
  <si>
    <t>0062206</t>
  </si>
  <si>
    <t>4000 i.j./0,4 ml</t>
  </si>
  <si>
    <t>enoksaparin 6000 i.j.</t>
  </si>
  <si>
    <t>0062207</t>
  </si>
  <si>
    <t>6000 i.j./0,6 ml</t>
  </si>
  <si>
    <t>enoksaparin 8000 i.j.</t>
  </si>
  <si>
    <t>0062208</t>
  </si>
  <si>
    <t>8000 i.j./0,8 ml</t>
  </si>
  <si>
    <t>nadroparin kalcijum 2850 i.j.</t>
  </si>
  <si>
    <t>0062300</t>
  </si>
  <si>
    <t xml:space="preserve">FRAXIPARINE </t>
  </si>
  <si>
    <t>Aspen Notre Dame de Bondeville</t>
  </si>
  <si>
    <t>2850 i.j./0,3 ml</t>
  </si>
  <si>
    <t>nadroparin kalcijum 3800 i.j.</t>
  </si>
  <si>
    <t>0062400</t>
  </si>
  <si>
    <t>3800 i.j./0,4 ml</t>
  </si>
  <si>
    <t>nadroparin kalcijum 5700 i.j.</t>
  </si>
  <si>
    <t>0062302</t>
  </si>
  <si>
    <t>5700 i.j./0,6 ml</t>
  </si>
  <si>
    <t>gvožđe (III) hidroksid saharoza kompleks 100 mg</t>
  </si>
  <si>
    <t>0060250
0060251</t>
  </si>
  <si>
    <t>FERROVIN/
FERRUM Sandoz</t>
  </si>
  <si>
    <t>Rafarm S.A./
Salutas Pharma GMBH</t>
  </si>
  <si>
    <t>rastvor za injekciju/infuziju/ koncentrat za rastvor za infuziju</t>
  </si>
  <si>
    <t>100 mg/5 ml</t>
  </si>
  <si>
    <t>hidroksokobalamin 2500 mcg</t>
  </si>
  <si>
    <t>0051560</t>
  </si>
  <si>
    <t xml:space="preserve">OHB 12 </t>
  </si>
  <si>
    <t>2500 mcg/2 ml</t>
  </si>
  <si>
    <t>aminokiseline 8% (alanin, arginin, cistein, fenilalanin, glicin, histidin, izoleucin, leucin, lizin, metionin, prolin, serin, glacijalna sirćetna kiselina, treonin, triptofan, valin) 500 ml</t>
  </si>
  <si>
    <t>0174030</t>
  </si>
  <si>
    <t>HEPASOL 8%</t>
  </si>
  <si>
    <t xml:space="preserve">Hemomont d.o.o. </t>
  </si>
  <si>
    <t>500 ml (4,64 g/l + 10,72 g/l + 0,52 g/l + 0,88 g/l + 5,82 g/l + 2,8 g/l + 10,4 g/l + 13,09 g/l + 6,88 g/l + 1,1 g/l + 5,73 g/l + 2,24 g/l + 4,42 g/l + 4,4 g/l + 0,7 g/l + 10,08 g/l</t>
  </si>
  <si>
    <t>aminokiseline 10%</t>
  </si>
  <si>
    <t>AMINOSOL 10% /AMINOVEN 10%</t>
  </si>
  <si>
    <t>Hemomont d.o.o./Fresenius Kabi Austria GmbH</t>
  </si>
  <si>
    <t>500 ml</t>
  </si>
  <si>
    <t>boca/boca staklena</t>
  </si>
  <si>
    <t>aminokiseline 15%</t>
  </si>
  <si>
    <t>0174023</t>
  </si>
  <si>
    <t>AMINOVEN 15%</t>
  </si>
  <si>
    <t>Fresenius Kabi Austria GmbH</t>
  </si>
  <si>
    <t>ulje soje prečišćeno 20% / ulje soje, rafinisano, trigliceridi, srednje dužine lanca 20%, 100 ml</t>
  </si>
  <si>
    <t>INTRALIPID /LIPOFUNDIN MCT/LCT 20%</t>
  </si>
  <si>
    <t>Fresenius Kabi AB/B. Braun Melsungen AG</t>
  </si>
  <si>
    <t>100 ml (200 g/l)</t>
  </si>
  <si>
    <t>kesa/boca staklena</t>
  </si>
  <si>
    <t>ulje soje prečišćeno 20% / ulje soje, rafinisano, trigliceridi, srednje dužine lanca 20%, 500 ml</t>
  </si>
  <si>
    <t>500 ml (200 g/l)</t>
  </si>
  <si>
    <t>glukoza 5%, boca plastična 500 ml</t>
  </si>
  <si>
    <t>GLUCOSI INFUNDIBILE  5%/GLUKOZA 5% B.BRAUN</t>
  </si>
  <si>
    <t>Hemofarm a.d.Vrsac/B.Braun Melsungen AG; B.Braun Medical SA; S.C.B.Braun Pharmaceuticals S.A.</t>
  </si>
  <si>
    <t>500 ml (5%)</t>
  </si>
  <si>
    <t>glukoza 10%, boca plastična 500 ml</t>
  </si>
  <si>
    <t>GLUCOSI INFUNDIBILE  10%/GLUKOZA 10% B.BRAUN</t>
  </si>
  <si>
    <t>500 ml (10%)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</si>
  <si>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i periferni venski kateter, do 1250 kcal, 2000 ml</t>
  </si>
  <si>
    <t>0171121</t>
  </si>
  <si>
    <t>OLICLINOMEL N4-550E</t>
  </si>
  <si>
    <t>Baxter S.A.</t>
  </si>
  <si>
    <t>2000 ml (11,39 g/l + 6,33 g/l + 5,67 g/l + 2,64 g/l + 3,3 g/l + 4,02 g/l + 3,19 g/l + 2,2 g/l + 3,08 g/l + 3,74 g/l + 2,75 g/l + 2,31 g/l + 0,99 g/l + 0,22 g/l + 3,19 g/l + 2,45 g/l + 5,36 g/l + 2,98 g/l + 1,12 g/l + 200 g/l + 0,74 g/l + 100 g/l)</t>
  </si>
  <si>
    <t xml:space="preserve"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1000 ml </t>
  </si>
  <si>
    <t>0171123</t>
  </si>
  <si>
    <t>OLICLINOMEL N7-1000E</t>
  </si>
  <si>
    <t>1000 ml (20,7g/l + 11,5 g/l + 10,3 g/l + 4,8 g/l + 6 g/l + 7,3 g/l + 5,8 g/l + 4 g/l + 5,6 g/l + 6,8 g/l + 5 g/l + 4,2 g/l + 1,8 g/l + 0,4 g/l + 5,8 g/l + 6,12 g/l + 5,36 g/l + 4,47 g/l + 1,12 g/l + 400 g/l + 0,74 g/l + 200 g/l)</t>
  </si>
  <si>
    <t>alanin, arginin, glicin, histidin, izoleucin, lizin, metionin, fenilalanin, prolin, serin, treonin, triptofan, tirozin, valin, natrijum-acetat, natrijum-glicerofosfat, kalijum-hlorid, magnezijum-hlorid, glukoza, kalcijum-hlorid, maslinovo i sojino ulje, mešavina za centralni venski kateter, sa visokim sadržajem aminokiselina, 2000 ml</t>
  </si>
  <si>
    <t>0171124</t>
  </si>
  <si>
    <t>2000 ml (20,7g/l + 11,5g/l + 10,3g/l + 4,8g/l + 6g/l + 7,3g/l + 5,8g/l + 4g/l + 5,6g/l + 6,8g/l + 5g/l + 4,2g/l + 1,8g/l + 0,4g/l + 5,8g/l + 6,12g/l + 5,36g/l + 4,47g/l + 1,12g/l + 400g/l + 0,74g/l + 200g/l)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</si>
  <si>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1250 ml</t>
  </si>
  <si>
    <t>0171320</t>
  </si>
  <si>
    <t>Nutriflex Lipid peri</t>
  </si>
  <si>
    <t>B.BRAUN MELSUNGEN AG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</si>
  <si>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</si>
  <si>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i periferni venski kateter, 1875 ml</t>
  </si>
  <si>
    <t>0171321</t>
  </si>
  <si>
    <t>B,BRAUN MELSUNGEN AG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</si>
  <si>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</si>
  <si>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1250 ml</t>
  </si>
  <si>
    <t>0171323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</si>
  <si>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</si>
  <si>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 za centralni venski kateter, 1875 ml</t>
  </si>
  <si>
    <t>0171324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</si>
  <si>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</si>
  <si>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natrijum hlorid, kalijum hlorid, kalcijum hlorid (Ringerov rastvor), kesa 500 ml</t>
  </si>
  <si>
    <t>0175331</t>
  </si>
  <si>
    <t>RINGEROV RASTVOR</t>
  </si>
  <si>
    <t>Bieffe Medital S.A.; Baxter Healthcare Limited; Baxter S.A.</t>
  </si>
  <si>
    <t>500 ml (8,6 g/l + 0,3 g/l + 0,33 g/l)</t>
  </si>
  <si>
    <t>natrijum hlorid, kalijum hlorid, kalcijum hlorid (Ringerov rastvor), boca plastična 500 ml</t>
  </si>
  <si>
    <t>0175260/
0175315</t>
  </si>
  <si>
    <t>NATRII CHLORIDI INFUNDIBILE COMP. (Ringerov rastv) /RINGEROV RASTVOR B.BRAUN</t>
  </si>
  <si>
    <t>Hemofarm a.d.Vrsac/B.Braun Melsungen AG; S.C.B.Braun Pharmaceuticals S.A.</t>
  </si>
  <si>
    <t>500 ml (8,6 g/l + 0,3 g/l+ 0,33 g/l)</t>
  </si>
  <si>
    <t>natrijum hlorid, kalijum hlorid, kalcijum hlorid, natrijum laktat (Hartmanov rastvor), kesa 500 ml</t>
  </si>
  <si>
    <t>0175420</t>
  </si>
  <si>
    <t>HARTMANOV RASTVOR BAXTER</t>
  </si>
  <si>
    <t>Bieffe Medital S.A.; Baxter Healthcare LTD; Baxter S.A.</t>
  </si>
  <si>
    <t>500 ml (6 g/l + 0,4 g/l + 0,27 g/l + 3,2 g/l)</t>
  </si>
  <si>
    <t>natrijum hlorid, kalijum hlorid, kalcijum hlorid, natrijum laktat (Hartmanov rastvor), boca plastična 500 ml</t>
  </si>
  <si>
    <t>HARTMANOV RASTVOR /HARTMANOV RASTVOR B.BRAUN</t>
  </si>
  <si>
    <t>Hemofarm a.d.Vrsac/B.Braun Melsungen AG; B.Braun Medical SA;S.C. B.Braun Pharmaceuticals S.A.</t>
  </si>
  <si>
    <t>500 ml (6,02 g/l + 0,373 g/l + 0,294 g/l + 3,25 g/l) / (6 g/l + 0,4 g/l + 0,27g/l + 6,24 g/l)</t>
  </si>
  <si>
    <t>manitol 10%</t>
  </si>
  <si>
    <t>0400431</t>
  </si>
  <si>
    <t>MANITOL HF 10%</t>
  </si>
  <si>
    <t>500 ml 10%</t>
  </si>
  <si>
    <t>manitol 20%</t>
  </si>
  <si>
    <t>0400430</t>
  </si>
  <si>
    <t>MANITOL HF 20%</t>
  </si>
  <si>
    <t>250 ml 20%</t>
  </si>
  <si>
    <t>manitol, sorbitol</t>
  </si>
  <si>
    <t>ISPIROL</t>
  </si>
  <si>
    <t>Hemofarm a.d.Vrsac</t>
  </si>
  <si>
    <t>rastvor za ispiranje bešike</t>
  </si>
  <si>
    <t>5 l (5,4 g/l + 27 g/l)</t>
  </si>
  <si>
    <t>ikodekstrin, natrijum-hlorid, natrijum(S)-laktat, kalcijum-hlorid, magnezijum-hlorid, 2000 ml</t>
  </si>
  <si>
    <t>EXTRANEAL</t>
  </si>
  <si>
    <t xml:space="preserve"> Baxter Healthcare S.A.</t>
  </si>
  <si>
    <t>rastvor za peritonealnu dijalizu</t>
  </si>
  <si>
    <t>2000 ml (7,5% (75 g/l)+5,4 g/l+4,5 g/l+0,257 g/l+0,051 g/l)</t>
  </si>
  <si>
    <t>tirozin, triptofan, fenilalanin, treonin, serin, prolin, glicin, alanin, valin, metionin, izoleucin, leucin, lizin, histidin, arginin, kalcijum-hlorid, magnezijum-hlorid, natrijum-laktat, natrijum-hlorid, 2000 ml</t>
  </si>
  <si>
    <t>NUTRINEAL PD4</t>
  </si>
  <si>
    <t>2000 ml (0,3 g/l+0,27 g/l+0,57 g/l+0,646 g/l+0,51 g/l+0,595 g/l+0,51 g/l+0,951 g/l+1,393 g/l+0,85 g/l+0,85 g/l+1,02 g/l+0,955 g/l+0,714 g/l+1,071 g/l+0,184 g/l+0,0508 g/l+4,48 g/l+5,38 g/l</t>
  </si>
  <si>
    <t>glukoza, natrijum-hlorid, kalcijum-hlorid, magnezijum-hlorid, natrijum-hidrogenkarbonat, natrijum-laktat, dvostruka plastična kesa 2000 ml</t>
  </si>
  <si>
    <t>PHYSIONEAL 40 glukoza 1,36% m/v /13,6 mg/ml</t>
  </si>
  <si>
    <t>Baxter Healthcare S.A.</t>
  </si>
  <si>
    <t>2000 ml (13,6g/l+5,38g/l+0,184g/l+ 0,051g/l+2,1g/l+1,68g/l)</t>
  </si>
  <si>
    <t>glukoza, natrijum-hlorid, kalcijum-hlorid, magnezijum-hlorid, natrijum-hidrogenkarbonat, natrijum-laktat, jednostruka plastična kesa 2500 ml</t>
  </si>
  <si>
    <t>2500 ml (13,6g/l+5,38g/l+0,184g/l+ 0,051g/l+2,1g/l+1,68g/l)</t>
  </si>
  <si>
    <t>glukoza, natrijum-hlorid, kalcijum-hlorid, magnezijum-hlorid, natrijum-hidrogenkarbonat, natrijum-laktat, dvostruka plastična kesa 2500 ml</t>
  </si>
  <si>
    <t>PHYSIONEAL 40 glukoza 2,27% m/v /22,7 mg/ml</t>
  </si>
  <si>
    <t>2500 ml (22,7g/l+5,38g/l+0,184g/l+ 0,051g/l+2,1g/l+1,68g/l)</t>
  </si>
  <si>
    <t>glukoza, natrijum-hlorid, kalcijum-hlorid, magnezijum-hlorid, natrijum-hidrogenkarbonat, natrijum-laktat, 2000 ml</t>
  </si>
  <si>
    <t>2000 ml (22,7g/l+5,38g/l+0,184g/l+ 0,051g/l+2,1g/l+1,68g/l)</t>
  </si>
  <si>
    <t>PHYSIONEAL 40 glukoza 3,86% m/v /38,6 mg/ml</t>
  </si>
  <si>
    <t>2000 ml (38,6g/l+5,38g/l+0,184g/l+ 0,051g/l+2,1g/l+1,68g/l)</t>
  </si>
  <si>
    <t>kalijum-hlorid 1 mmol/ml, 20 ml</t>
  </si>
  <si>
    <t>KALIJUM HLORID 7,45% B.BRAUN/KALIUM CHLORID FRESENIUS</t>
  </si>
  <si>
    <t>B.Braun Melsungen AG/Fresenius Kabi Norge AS</t>
  </si>
  <si>
    <t>20 ml (1 mmol/ml)</t>
  </si>
  <si>
    <t>ampula/ ampula Mini-plasco Connect</t>
  </si>
  <si>
    <t>natrijum hlorid 0,9% (fiziološki rastvor), kesa 100 ml</t>
  </si>
  <si>
    <t>0170350</t>
  </si>
  <si>
    <t>NATRII CHLORIDI INFUNDIBILE 0,9%</t>
  </si>
  <si>
    <t>Bieffe Medital S.A.; Bieffe Medital SPA; Baxter Healthcare Limited; Baxter S.A.; Baxter Healthcare S.A.</t>
  </si>
  <si>
    <t>100 ml (9 g/l)</t>
  </si>
  <si>
    <t>natrijum hlorid 0,9% (fiziološki rastvor), boca plastična 100 ml</t>
  </si>
  <si>
    <t>0175312</t>
  </si>
  <si>
    <t>Natrijum hlorid 0.9%B.Braun</t>
  </si>
  <si>
    <t>B.BRAUN MELSUNGEN AG,S.C.B.BRAUN PHARMACEUTICALS S.A.,B.BRAUN MEDICAL SA</t>
  </si>
  <si>
    <t>natrijum hlorid 0,9% (fiziološki rastvor), kesa 250 ml</t>
  </si>
  <si>
    <t>0175351</t>
  </si>
  <si>
    <t>250 ml (9 g/l)</t>
  </si>
  <si>
    <t>natrijum hlorid 0,9% (fiziološki rastvor), kesa 500 ml</t>
  </si>
  <si>
    <t>0175352</t>
  </si>
  <si>
    <t>500 ml (9 g/l)</t>
  </si>
  <si>
    <t>natrijum hlorid 0,9% (fiziološki rastvor), boca plastična 500 ml</t>
  </si>
  <si>
    <t>NATRII CHLORIDI INFUNDIBILE /NATRIJUM  HLORID 0.9% B.BRAUN</t>
  </si>
  <si>
    <t>500 ml (9g/l)</t>
  </si>
  <si>
    <t>dobutamin 250 mg</t>
  </si>
  <si>
    <t>DOBUTAMIN ADMEDA 250/DOBUTAMINE PANPHARMA</t>
  </si>
  <si>
    <t>Haupt Pharma Wulfing GmbH, Nemačka za Admeda Arzneimittel GmbH/Rotexmedica GmBH Arzneimittelwerk</t>
  </si>
  <si>
    <t>250 mg</t>
  </si>
  <si>
    <t>gliceriltrinitrat (nitroglicerin) 5 mg</t>
  </si>
  <si>
    <t>0102180</t>
  </si>
  <si>
    <t xml:space="preserve">NIRMIN </t>
  </si>
  <si>
    <t>5 mg</t>
  </si>
  <si>
    <t>zofenopril 7,5 mg</t>
  </si>
  <si>
    <t>ZOFECARD</t>
  </si>
  <si>
    <t>A. Menarini Manufacturing Logistics and Services  S.R.L.</t>
  </si>
  <si>
    <t>7,5 mg</t>
  </si>
  <si>
    <t>hidroksiprogesteron 250 mg</t>
  </si>
  <si>
    <t>0048468</t>
  </si>
  <si>
    <t>PROGESTERON DEPO</t>
  </si>
  <si>
    <t>Galenika a.d.Beograd</t>
  </si>
  <si>
    <t>250 mg/ml</t>
  </si>
  <si>
    <t>menotrofin 75 i.j.</t>
  </si>
  <si>
    <t>MENOPUR/MERIONAL</t>
  </si>
  <si>
    <t>Ferring GmbH/IBSA Institut Biochemique S.A.</t>
  </si>
  <si>
    <t>prašak i rastvarač za rastvor za injekciju</t>
  </si>
  <si>
    <t>1ml (75 i.j. FSH/75 i.j. LH) / 75 i.j.</t>
  </si>
  <si>
    <t>liobočica/ bočica</t>
  </si>
  <si>
    <t>menotrofin 600 i.j.</t>
  </si>
  <si>
    <t>0044087</t>
  </si>
  <si>
    <t>MENOPUR</t>
  </si>
  <si>
    <t>600 i.j.</t>
  </si>
  <si>
    <t>urofolitropin 75 i.j.</t>
  </si>
  <si>
    <t>0044412</t>
  </si>
  <si>
    <t>FOSTIMON</t>
  </si>
  <si>
    <t>IBSA Institut Biochemique S.A.</t>
  </si>
  <si>
    <t>75 i.j./ml</t>
  </si>
  <si>
    <t>liobočica</t>
  </si>
  <si>
    <t>folitropin alfa - biološki sličan lek 75 i.j.</t>
  </si>
  <si>
    <t>0044000</t>
  </si>
  <si>
    <t>BEMFOLA</t>
  </si>
  <si>
    <t>Finox Biotech AG; Gedeon Richter PLC</t>
  </si>
  <si>
    <t>75 i.j./0,125 ml</t>
  </si>
  <si>
    <t>pen sa uloškom</t>
  </si>
  <si>
    <t>folitropin alfa 150 i.j.</t>
  </si>
  <si>
    <t>0044001</t>
  </si>
  <si>
    <t>150 i.j./0,25 ml</t>
  </si>
  <si>
    <t>folitropin alfa 225 i.j.</t>
  </si>
  <si>
    <t>0044002</t>
  </si>
  <si>
    <t>225 i.j./0,375 ml</t>
  </si>
  <si>
    <t>folitropin beta 300 i.j.</t>
  </si>
  <si>
    <t>0044230</t>
  </si>
  <si>
    <t>PUREGON</t>
  </si>
  <si>
    <t>Organon Ireland Limited; N.V. ORGANON</t>
  </si>
  <si>
    <t>300 i.j./0,36 ml</t>
  </si>
  <si>
    <t>uložak</t>
  </si>
  <si>
    <t>folitropin beta 600 i.j.</t>
  </si>
  <si>
    <t>0044231</t>
  </si>
  <si>
    <t>600 i.j./0,72 ml</t>
  </si>
  <si>
    <t>folitropin beta 900 i.j.</t>
  </si>
  <si>
    <t>0044232</t>
  </si>
  <si>
    <t>900 i.j./1,08 ml</t>
  </si>
  <si>
    <t>korifolitropin alfa 100 mcg</t>
  </si>
  <si>
    <t>0044406</t>
  </si>
  <si>
    <t>ELONVA</t>
  </si>
  <si>
    <t>100 mcg/0,5 ml</t>
  </si>
  <si>
    <t>korifolitropin alfa 150 mcg</t>
  </si>
  <si>
    <t>0044405</t>
  </si>
  <si>
    <t>150 mcg/0,5 ml</t>
  </si>
  <si>
    <t>oktreotid 0,1 mg</t>
  </si>
  <si>
    <t>SANDOSTATIN /OCTREOTIDE BIOINDUSTRIA L.I.M.</t>
  </si>
  <si>
    <t>Novartis Pharma Stein AG/Bioindustria Laboratorio Italiano Medicinali S.P.A.</t>
  </si>
  <si>
    <t>rastvor za injekciju/infuziju</t>
  </si>
  <si>
    <t>0,1 mg/ml</t>
  </si>
  <si>
    <t>ganireliks 0,25 mg</t>
  </si>
  <si>
    <t>0049220</t>
  </si>
  <si>
    <t>ORGALUTRAN</t>
  </si>
  <si>
    <t>0,25 mg/0,5 ml</t>
  </si>
  <si>
    <t>betametazon 7 mg</t>
  </si>
  <si>
    <t>0047286</t>
  </si>
  <si>
    <t>DIPROPHOS</t>
  </si>
  <si>
    <t>Schering-Plough Labo NV</t>
  </si>
  <si>
    <t>suspenzija za injekciju</t>
  </si>
  <si>
    <t>7 mg/ml</t>
  </si>
  <si>
    <t>cefazolin 1 g</t>
  </si>
  <si>
    <t>CEFAZOLIN/CEFAZOLIN PHARMANOVA</t>
  </si>
  <si>
    <t>Galenika a.d.Beograd/SIC BORSHCHAHIVSKIY CHEMICAL-PHARMACEUTICAL PLANT PJSC</t>
  </si>
  <si>
    <t>prašak za rastvor za injekciju/infuziju</t>
  </si>
  <si>
    <t>1 g</t>
  </si>
  <si>
    <t>bočica/ bočica staklena</t>
  </si>
  <si>
    <t>ceftriakson 1 g</t>
  </si>
  <si>
    <t>AZARAN /CEFTRIAKSON PHARMANOVA</t>
  </si>
  <si>
    <t>Hemofarm a.d.Vrsac/SIC BORSHCHAHIVSKIY CHEMICAL-PHARMACEUTICAL PLANT PJSC</t>
  </si>
  <si>
    <t>prašak i rastvarač za rastvor za injekciju/prašak za rastvor za injekciju/infuziju</t>
  </si>
  <si>
    <t>bočica staklena/ bočica</t>
  </si>
  <si>
    <t>cefepim 1000 mg</t>
  </si>
  <si>
    <t>0321630</t>
  </si>
  <si>
    <t>CEFIM/</t>
  </si>
  <si>
    <t>1000 mg</t>
  </si>
  <si>
    <t>ertapenem natrijum 1 g</t>
  </si>
  <si>
    <t>0029780</t>
  </si>
  <si>
    <t>INVANZ</t>
  </si>
  <si>
    <t>Laboratories Merck Sharp &amp; Dohme - Chibret</t>
  </si>
  <si>
    <t>prašak za koncentrat za rastvor za infuziju</t>
  </si>
  <si>
    <t>klindamicin 600 mg</t>
  </si>
  <si>
    <t>0326223</t>
  </si>
  <si>
    <t>CLINDAMYCIN-MIP</t>
  </si>
  <si>
    <t>CHEPHASAAR CHEMISCH PHARMAZEUTISCHE FABRIK GmbH</t>
  </si>
  <si>
    <t>600 mg/4 ml</t>
  </si>
  <si>
    <t>ciprofloksacin 100 mg</t>
  </si>
  <si>
    <t>MAROCEN  /CITERAL</t>
  </si>
  <si>
    <t>Hemofarm a.d.Vrsac/Alkaloid d.o.o. Beograd; Alkaloid a.d. Skopje</t>
  </si>
  <si>
    <t>linezolid tbl 600 mg</t>
  </si>
  <si>
    <t>ZENIX</t>
  </si>
  <si>
    <t>600 mg</t>
  </si>
  <si>
    <t>linezolid inf 600 mg</t>
  </si>
  <si>
    <t>ZENIX/ZYVOXID</t>
  </si>
  <si>
    <t>Hemofarm a.d.Vrsac/Fresenius Kabi Norge AS</t>
  </si>
  <si>
    <t>600 mg/300 ml</t>
  </si>
  <si>
    <t>boca staklena/ kesa</t>
  </si>
  <si>
    <t>flukonazol 200 mg</t>
  </si>
  <si>
    <t>DIFLUCAN/
FLUCONAZOLE B.BRAUN/
FLUCONAL/</t>
  </si>
  <si>
    <t>Fareva Amboise/
B.Braun Medical SA/
Hemofarm a.d.Vrsac/</t>
  </si>
  <si>
    <t>200 mg/100 ml</t>
  </si>
  <si>
    <t>kontejner plastični/ bočica staklena</t>
  </si>
  <si>
    <t>aciklovir 250 mg</t>
  </si>
  <si>
    <t>0328270</t>
  </si>
  <si>
    <t xml:space="preserve">ZOVIRAX </t>
  </si>
  <si>
    <t>GlaxoSmithKline Manufacturing S.P.A.</t>
  </si>
  <si>
    <t>diklofenak kalijum tbl 50 mg</t>
  </si>
  <si>
    <t>RAPTEN-K</t>
  </si>
  <si>
    <t>obložena tableta</t>
  </si>
  <si>
    <t>50 mg</t>
  </si>
  <si>
    <t>diklofenak tbl 50 mg</t>
  </si>
  <si>
    <t>DIKLOFENAK HF/
DIKLOFEN</t>
  </si>
  <si>
    <t>Hemofarm AD Vršac/
Galenika a.d.Beograd</t>
  </si>
  <si>
    <t>gastrorezistentna tableta</t>
  </si>
  <si>
    <t>diklofenak tbl/kaps 75 mg</t>
  </si>
  <si>
    <t>1162487</t>
  </si>
  <si>
    <t>RAPTEN DUO</t>
  </si>
  <si>
    <t>tableta/kapsula sa modifikovanim oslobađanjem, tvrda</t>
  </si>
  <si>
    <t>75 mg</t>
  </si>
  <si>
    <t>tableta/ kapsula</t>
  </si>
  <si>
    <t>diklofenak tbl 100 mg</t>
  </si>
  <si>
    <t>DIKLOFENAK FORTE HF/
DIKLOFEN</t>
  </si>
  <si>
    <t>tableta sa modifikovanim/ produženim oslobađanjem</t>
  </si>
  <si>
    <t>diklofenak sup 50 mg</t>
  </si>
  <si>
    <t>DIKLOFEN</t>
  </si>
  <si>
    <t>supozitorija</t>
  </si>
  <si>
    <t>ketorolak amp 30 mg</t>
  </si>
  <si>
    <t>0162522</t>
  </si>
  <si>
    <t>ZODOL</t>
  </si>
  <si>
    <t>Hemofarm a.d.Vrsac u saradnji sa ATHANS PHARMA UK LIMITED, Velika Britanija</t>
  </si>
  <si>
    <t>30 mg/ml</t>
  </si>
  <si>
    <t>ketorolak tbl 10 mg</t>
  </si>
  <si>
    <t>1162520</t>
  </si>
  <si>
    <t>10 mg</t>
  </si>
  <si>
    <t>naproksen tbl 375 mg</t>
  </si>
  <si>
    <t>NAPROKSEN HF</t>
  </si>
  <si>
    <t>Hemofarm a.d.vrsac</t>
  </si>
  <si>
    <t>375 mg</t>
  </si>
  <si>
    <t>suksametonijum 100 mg</t>
  </si>
  <si>
    <t>0082320</t>
  </si>
  <si>
    <t>MIDARINE</t>
  </si>
  <si>
    <t>100 mg/2 ml</t>
  </si>
  <si>
    <t>rokuronijum bromid 50 mg</t>
  </si>
  <si>
    <t>0082052</t>
  </si>
  <si>
    <t>ESMERON</t>
  </si>
  <si>
    <t xml:space="preserve">N.V. Organon </t>
  </si>
  <si>
    <t>50 mg/5 ml</t>
  </si>
  <si>
    <t>cisatrakurijum 5 mg</t>
  </si>
  <si>
    <t>0082410</t>
  </si>
  <si>
    <t xml:space="preserve">NIMBEX </t>
  </si>
  <si>
    <t>GlaxoSmithKline Manufacturing S.P.A.; Aspen Bad Oldesloe GmbH</t>
  </si>
  <si>
    <t>5 mg/2,5 ml</t>
  </si>
  <si>
    <t>cisatrakurijum 10 mg</t>
  </si>
  <si>
    <t>0082411</t>
  </si>
  <si>
    <t>10 mg/5 ml</t>
  </si>
  <si>
    <t>botulinum toksin tip A</t>
  </si>
  <si>
    <t>0082115</t>
  </si>
  <si>
    <t>BOTOX</t>
  </si>
  <si>
    <t>Allergan Pharmaceuticals Ireland</t>
  </si>
  <si>
    <t>100 j.</t>
  </si>
  <si>
    <t>bočice staklena</t>
  </si>
  <si>
    <t>propofol 1% 200 mg</t>
  </si>
  <si>
    <t>PROPOFOL 1% Fresenius/
PROPOFOL LIPURO 1%</t>
  </si>
  <si>
    <t>Fresenius Kabi Austria GMBH/
B. Braun Melsungen AG</t>
  </si>
  <si>
    <t>emulzija za injekciju/infuziju</t>
  </si>
  <si>
    <t>200 mg/20 ml</t>
  </si>
  <si>
    <t>propofol 1% 500 mg</t>
  </si>
  <si>
    <t>0080421</t>
  </si>
  <si>
    <t>PROPOFOL 1% Fresenius/</t>
  </si>
  <si>
    <t>Fresenius Kabi Austria GMBH/</t>
  </si>
  <si>
    <t>500 mg/50 ml</t>
  </si>
  <si>
    <t>propofol 1% 1000 mg</t>
  </si>
  <si>
    <t>0080423</t>
  </si>
  <si>
    <t>PROPOFOL 1% Fresenius</t>
  </si>
  <si>
    <t>Fresenius Kabi Austria GMBH</t>
  </si>
  <si>
    <t>1000 mg/100 ml</t>
  </si>
  <si>
    <t>bupivakain 20 mg</t>
  </si>
  <si>
    <t>0081582</t>
  </si>
  <si>
    <t>MARCAINE SPINAL 0,5%</t>
  </si>
  <si>
    <t>Cenexi- Fontenay Sous Bois</t>
  </si>
  <si>
    <t>20 mg/4 ml</t>
  </si>
  <si>
    <t>bupivakain sa glukozom 20 mg</t>
  </si>
  <si>
    <t>0081583</t>
  </si>
  <si>
    <t>MARCAINE SPINAL 0,5% HEAVY</t>
  </si>
  <si>
    <t>bupivakain 100 mg</t>
  </si>
  <si>
    <t>0081581</t>
  </si>
  <si>
    <t>MARCAINE 0,5%</t>
  </si>
  <si>
    <t>Recipharm Monts-MONTS</t>
  </si>
  <si>
    <t>100 mg/20 ml</t>
  </si>
  <si>
    <t>lidokain 2%, adrenalin (epinefrin)</t>
  </si>
  <si>
    <t>0081540</t>
  </si>
  <si>
    <t>LIDOKAIN 2%-ADRENALIN</t>
  </si>
  <si>
    <t>2 ml (40 mg+0,025 mg)</t>
  </si>
  <si>
    <t>paracetamol 1000 mg</t>
  </si>
  <si>
    <t>PARACETAMOL B.BRAUN/PARACETAMOL PHARMASWISS</t>
  </si>
  <si>
    <t>BBRAUN MEDICAL SA ,PHARMASWISS D.O.O.</t>
  </si>
  <si>
    <t>boca/ kontejner plastični/ bočica staklena</t>
  </si>
  <si>
    <t>midazolam 5 mg</t>
  </si>
  <si>
    <t>0071834</t>
  </si>
  <si>
    <t>DORMICUM</t>
  </si>
  <si>
    <t>F. Hoffmann-La Roche Ltd.</t>
  </si>
  <si>
    <t>5 mg/5 ml</t>
  </si>
  <si>
    <t>midazolam 15 mg</t>
  </si>
  <si>
    <t>DORMICUM/MIDAZOLAM PANPHARMA</t>
  </si>
  <si>
    <t>F. Hoffmann-La Roche Ltd./Rotexmedica GmBH Arzneimittelwerk</t>
  </si>
  <si>
    <t>15 mg/3 ml</t>
  </si>
  <si>
    <t>protamin sulfat 50 mg</t>
  </si>
  <si>
    <t>0180030</t>
  </si>
  <si>
    <t>PROTAMIN SULFAT</t>
  </si>
  <si>
    <t>flumazenil 0,5 mg</t>
  </si>
  <si>
    <t>ANEXATE/
FLUMAZENIL B. BRAUN</t>
  </si>
  <si>
    <t>Cheplapharm Arzneimittel GMBH/
B. Braun Melsungen AG</t>
  </si>
  <si>
    <t>0,5 mg/5 ml</t>
  </si>
  <si>
    <t>flumazenil 1 mg</t>
  </si>
  <si>
    <t>1 mg/10 ml</t>
  </si>
  <si>
    <t>sugamadeks 200 mg</t>
  </si>
  <si>
    <t>0189011</t>
  </si>
  <si>
    <t>BRIDION</t>
  </si>
  <si>
    <t>N.V. Organon</t>
  </si>
  <si>
    <t>200 mg/2 ml</t>
  </si>
  <si>
    <t>posakonazol</t>
  </si>
  <si>
    <t>NOXAFIL</t>
  </si>
  <si>
    <t>CENEXI HSC</t>
  </si>
  <si>
    <t>oralna suspenzija</t>
  </si>
  <si>
    <t>105 ml (40mg/ml)</t>
  </si>
  <si>
    <t>deferasiroks</t>
  </si>
  <si>
    <t>EXJADE</t>
  </si>
  <si>
    <t>Novartis Pharma Stein AG</t>
  </si>
  <si>
    <t>tableta za oralnu suspenziju</t>
  </si>
  <si>
    <t>Koagulacioni faktor VIIa, eptakog alfa (aktivirani)</t>
  </si>
  <si>
    <t>0066000</t>
  </si>
  <si>
    <t>NOVOSEVEN</t>
  </si>
  <si>
    <t>Novo Nordisk A/S</t>
  </si>
  <si>
    <t>1 mg</t>
  </si>
  <si>
    <t>ciklofosfamid, 500 mg</t>
  </si>
  <si>
    <t>0031500</t>
  </si>
  <si>
    <t>ENDOXAN</t>
  </si>
  <si>
    <t>Baxter Oncology GmbH</t>
  </si>
  <si>
    <t>500 mg</t>
  </si>
  <si>
    <t>ciklofosfamid, 1000 mg</t>
  </si>
  <si>
    <t>0031501</t>
  </si>
  <si>
    <t>ifosfamid, 1000 mg</t>
  </si>
  <si>
    <t>0031051</t>
  </si>
  <si>
    <t>HOLOXAN</t>
  </si>
  <si>
    <t>temozolomid, 5 mg</t>
  </si>
  <si>
    <t>TEMODAL ◊</t>
  </si>
  <si>
    <t>Shering-Plough Labo N.V</t>
  </si>
  <si>
    <t>kapsula</t>
  </si>
  <si>
    <t>temozolomid, 20 mg</t>
  </si>
  <si>
    <t>20 mg</t>
  </si>
  <si>
    <t>temozolomid, 100 mg</t>
  </si>
  <si>
    <t>temozolomid, 250 mg</t>
  </si>
  <si>
    <t>metotreksat, napunjeni injekcioni špric, 15 mg</t>
  </si>
  <si>
    <t>0034151</t>
  </si>
  <si>
    <t>METOJECT</t>
  </si>
  <si>
    <t>Medac Gesellschaft fur Klinische Spezialpraparate M.B.H</t>
  </si>
  <si>
    <t>rastvor za injekciju u napunjenom injekcionom špricu</t>
  </si>
  <si>
    <t>15 mg</t>
  </si>
  <si>
    <t>metotreksat, napunjeni injekcioni špric, 20 mg</t>
  </si>
  <si>
    <t>0034153</t>
  </si>
  <si>
    <t xml:space="preserve">Medac Gesellschaft fur Klinische Spezialpraparate M.B.H </t>
  </si>
  <si>
    <t>metotreksat, napunjeni injekcioni špric, 25 mg</t>
  </si>
  <si>
    <t>0034154</t>
  </si>
  <si>
    <t>25 mg</t>
  </si>
  <si>
    <t>fluorouracil, 5000 mg</t>
  </si>
  <si>
    <t>0034166</t>
  </si>
  <si>
    <t>FLUOROURACIL </t>
  </si>
  <si>
    <t>rastvor za injekciju/infuziju/ koncentrat za rastvor za injekciju/infuziju</t>
  </si>
  <si>
    <t>5000 mg</t>
  </si>
  <si>
    <t>vinkristin, 1 mg</t>
  </si>
  <si>
    <t>0030040</t>
  </si>
  <si>
    <t>VINCRISTINE PFIZER</t>
  </si>
  <si>
    <t>Pfizer (Perth) PTY,Limited</t>
  </si>
  <si>
    <t>rastvor/prašak za rastvor za injekciju/infuziju</t>
  </si>
  <si>
    <t>vinorelbin, 10 mg</t>
  </si>
  <si>
    <t>VINORELBIN "Ebewe"/VINORELSIN</t>
  </si>
  <si>
    <t>Ebewe Pharma Ges. M.B.H NFG. KG/Actavis Italy S.P.A; S.C. Sindan-Pharma S.R.L.</t>
  </si>
  <si>
    <t>vinorelbin, 50 mg</t>
  </si>
  <si>
    <t>doksorubicin, 10 mg</t>
  </si>
  <si>
    <t>0033190</t>
  </si>
  <si>
    <t>DOXORUBICIN "Ebewe"</t>
  </si>
  <si>
    <t>Ebewe Pharma Ges. M.B.H NFG. KG</t>
  </si>
  <si>
    <t>prašak za rastvor za injekciju/infuziju/ koncentrat za rastvor za infuziju/ prašak i rastvarač za rastvor za injekciju</t>
  </si>
  <si>
    <t>doksorubicin, 50 mg</t>
  </si>
  <si>
    <t>0033191</t>
  </si>
  <si>
    <t>mitoksantron, 10 mg</t>
  </si>
  <si>
    <t>0033241</t>
  </si>
  <si>
    <t>MITOXANTRON "Ebewe" ◊</t>
  </si>
  <si>
    <t>mitoksantron, 20 mg</t>
  </si>
  <si>
    <t>0033242</t>
  </si>
  <si>
    <t>cisplatin, 10 mg</t>
  </si>
  <si>
    <t>CISPLATIN "Ebewe/SINPLATIN</t>
  </si>
  <si>
    <t>Ebewe Pharma Ges. M.B.H NFG. KG/S.C. Sindan-Pharma S.R.L., Actavis Italy S.P.A.</t>
  </si>
  <si>
    <t>rastvor za infuziju/ koncentrat za rastvor za infuziju</t>
  </si>
  <si>
    <t>cisplatin, 50 mg</t>
  </si>
  <si>
    <t>epoetin alfa - biološki sličan lek 2000 i.j.</t>
  </si>
  <si>
    <t>0069145</t>
  </si>
  <si>
    <t>BINOCRIT</t>
  </si>
  <si>
    <t>Sandoz GmbH</t>
  </si>
  <si>
    <t>2000 i.j.</t>
  </si>
  <si>
    <t>epoetin alfa - biološki sličan lek 4000 i.j.</t>
  </si>
  <si>
    <t>0069147</t>
  </si>
  <si>
    <t>4000 i.j.</t>
  </si>
  <si>
    <t>epoetin zeta</t>
  </si>
  <si>
    <t>0069227</t>
  </si>
  <si>
    <t>EQRALYS</t>
  </si>
  <si>
    <t>Hemofarm a.d.</t>
  </si>
  <si>
    <t>elbasvir, grazoprevir</t>
  </si>
  <si>
    <t>ZEPATIER</t>
  </si>
  <si>
    <t>50 mg + 100 mg</t>
  </si>
  <si>
    <t>pemetreksed 500 mg</t>
  </si>
  <si>
    <t>MARTXEL ◊/PEMETREXED ALVOGEN ◊/PEMETREKSED PHARMAS ◊</t>
  </si>
  <si>
    <t>Eriochem S.A./Synthon Hispania, S.L.; Synthon S.R.O/Synthon S.R.O.; Synthon Hispania S.L.</t>
  </si>
  <si>
    <t>rituksimab 100 mg</t>
  </si>
  <si>
    <t>0014140</t>
  </si>
  <si>
    <t>MABTHERA</t>
  </si>
  <si>
    <t>F. Hoffmann-La Roche Ltd.,ROCHE DIAGNOSTICS GMBH,ROCHE PHARMA AG.</t>
  </si>
  <si>
    <t>rituksimab 500 mg</t>
  </si>
  <si>
    <t>0014141</t>
  </si>
  <si>
    <t>rituksimab 
1400 mg</t>
  </si>
  <si>
    <t>0014142</t>
  </si>
  <si>
    <t>1400 mg</t>
  </si>
  <si>
    <t>trastuzumab 
440 mg</t>
  </si>
  <si>
    <t>0039345</t>
  </si>
  <si>
    <t>HERCEPTIN ◊</t>
  </si>
  <si>
    <t>prašak i rastvarač za koncentrat za rastvor za infuziju</t>
  </si>
  <si>
    <t>440 mg</t>
  </si>
  <si>
    <t>trastuzumab 
600 mg</t>
  </si>
  <si>
    <t>0039346</t>
  </si>
  <si>
    <t>pembrolizumab 100 mg</t>
  </si>
  <si>
    <t>0039403</t>
  </si>
  <si>
    <t>KEYTRUDA ◊</t>
  </si>
  <si>
    <t>Schering Plough Labo N.V</t>
  </si>
  <si>
    <t>lapatinib</t>
  </si>
  <si>
    <t>TYVERB ◊</t>
  </si>
  <si>
    <t>Glaxo Wellcome Operations; Glaxo Wellcome S.A.</t>
  </si>
  <si>
    <t>infliksimab - referentni lek</t>
  </si>
  <si>
    <t>0014220</t>
  </si>
  <si>
    <t>REMICADE</t>
  </si>
  <si>
    <t>Janssen Biologics B.V.</t>
  </si>
  <si>
    <t>golimumab 
50 mg</t>
  </si>
  <si>
    <t>0014205</t>
  </si>
  <si>
    <t>SIMPONI</t>
  </si>
  <si>
    <t>golimumab 
100 mg</t>
  </si>
  <si>
    <t>0014207</t>
  </si>
  <si>
    <t>Janssen Biologics B.V</t>
  </si>
  <si>
    <t>sekukinumab</t>
  </si>
  <si>
    <t>0014420</t>
  </si>
  <si>
    <t>COSENTYX</t>
  </si>
  <si>
    <t>150 mg</t>
  </si>
  <si>
    <t>eltrombopag 
25 mg</t>
  </si>
  <si>
    <t>REVOLADE ◊</t>
  </si>
  <si>
    <t xml:space="preserve">Glaxo Wellcome Operations; Glaxo Wellcome S.A.Novartis farmaceutica s.a </t>
  </si>
  <si>
    <t>ruksolitinib 5 mg</t>
  </si>
  <si>
    <t>JAKAVI ◊</t>
  </si>
  <si>
    <t>ruksolitinib 15 mg</t>
  </si>
  <si>
    <t>ruksolitinib 20 mg</t>
  </si>
  <si>
    <t>ИЗНОС ПДВ-А (10%)</t>
  </si>
  <si>
    <t>0174035
0174021</t>
  </si>
  <si>
    <t>0171291
0171310</t>
  </si>
  <si>
    <t>0171289
0171312</t>
  </si>
  <si>
    <t>0173220
0173305</t>
  </si>
  <si>
    <t>0173225
0173300</t>
  </si>
  <si>
    <t>0175185
0175320</t>
  </si>
  <si>
    <t>0175333
0175150</t>
  </si>
  <si>
    <t>0175240
0175310</t>
  </si>
  <si>
    <t>0105401
0105000</t>
  </si>
  <si>
    <t>0044086
0044400</t>
  </si>
  <si>
    <t>0049190
0049191</t>
  </si>
  <si>
    <t>0321962
0321854</t>
  </si>
  <si>
    <t>0321758
0321989</t>
  </si>
  <si>
    <t>0329412
0329403</t>
  </si>
  <si>
    <t>0029061
0029063</t>
  </si>
  <si>
    <t>0327312
0327001
0327357</t>
  </si>
  <si>
    <t>1162190
1162441</t>
  </si>
  <si>
    <t>1162193
1162442</t>
  </si>
  <si>
    <t>0080420
0080432</t>
  </si>
  <si>
    <t>0088334
0086930</t>
  </si>
  <si>
    <t>0071835
0071839</t>
  </si>
  <si>
    <t>0189100
0189102</t>
  </si>
  <si>
    <t>0189101
0189103</t>
  </si>
  <si>
    <t>0030243
0030240</t>
  </si>
  <si>
    <t>0030242
0030241</t>
  </si>
  <si>
    <t>0031330
0031223</t>
  </si>
  <si>
    <t>0031332
0031224</t>
  </si>
  <si>
    <t>0034667
0034669
0034700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</si>
</sst>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horizontal="right" vertical="center" wrapText="1"/>
    </xf>
    <xf numFmtId="0" fontId="49" fillId="0" borderId="19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8"/>
  <sheetViews>
    <sheetView tabSelected="1" zoomScale="70" zoomScaleNormal="70" zoomScalePageLayoutView="0" workbookViewId="0" topLeftCell="A4">
      <pane xSplit="1" ySplit="2" topLeftCell="B147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141" sqref="B141"/>
    </sheetView>
  </sheetViews>
  <sheetFormatPr defaultColWidth="9.140625" defaultRowHeight="15"/>
  <cols>
    <col min="1" max="1" width="9.00390625" style="17" customWidth="1"/>
    <col min="2" max="2" width="20.28125" style="19" customWidth="1"/>
    <col min="3" max="3" width="23.421875" style="31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2" width="16.00390625" style="26" hidden="1" customWidth="1"/>
    <col min="13" max="13" width="18.7109375" style="26" customWidth="1"/>
    <col min="14" max="14" width="18.57421875" style="25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9.2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19" customFormat="1" ht="18.75" customHeight="1">
      <c r="A4" s="30"/>
      <c r="B4" s="40"/>
      <c r="C4" s="43"/>
      <c r="D4" s="30"/>
      <c r="E4" s="30"/>
      <c r="F4" s="30"/>
      <c r="G4" s="30"/>
      <c r="H4" s="30"/>
      <c r="I4" s="30"/>
      <c r="J4" s="53"/>
      <c r="K4" s="53"/>
      <c r="L4" s="53"/>
      <c r="M4" s="53"/>
      <c r="N4" s="56"/>
      <c r="O4" s="30"/>
    </row>
    <row r="5" spans="1:14" ht="38.25">
      <c r="A5" s="41" t="s">
        <v>23</v>
      </c>
      <c r="B5" s="42" t="s">
        <v>24</v>
      </c>
      <c r="C5" s="41" t="s">
        <v>37</v>
      </c>
      <c r="D5" s="41" t="s">
        <v>39</v>
      </c>
      <c r="E5" s="41" t="s">
        <v>40</v>
      </c>
      <c r="F5" s="41" t="s">
        <v>41</v>
      </c>
      <c r="G5" s="41" t="s">
        <v>42</v>
      </c>
      <c r="H5" s="41" t="s">
        <v>43</v>
      </c>
      <c r="I5" s="33" t="s">
        <v>44</v>
      </c>
      <c r="J5" s="55" t="s">
        <v>38</v>
      </c>
      <c r="K5" s="54" t="s">
        <v>25</v>
      </c>
      <c r="L5" s="29" t="s">
        <v>26</v>
      </c>
      <c r="M5" s="55" t="s">
        <v>55</v>
      </c>
      <c r="N5" s="57" t="s">
        <v>0</v>
      </c>
    </row>
    <row r="6" spans="1:15" ht="56.25" customHeight="1">
      <c r="A6" s="34">
        <v>12</v>
      </c>
      <c r="B6" s="35">
        <v>1124587</v>
      </c>
      <c r="C6" s="34" t="s">
        <v>58</v>
      </c>
      <c r="D6" s="34" t="s">
        <v>59</v>
      </c>
      <c r="E6" s="34" t="s">
        <v>60</v>
      </c>
      <c r="F6" s="34" t="s">
        <v>61</v>
      </c>
      <c r="G6" s="34" t="s">
        <v>62</v>
      </c>
      <c r="H6" s="34" t="s">
        <v>63</v>
      </c>
      <c r="I6" s="34"/>
      <c r="J6" s="39">
        <v>5868.5</v>
      </c>
      <c r="K6" s="59">
        <v>5868.5</v>
      </c>
      <c r="L6" s="38">
        <f>I6*K6</f>
        <v>0</v>
      </c>
      <c r="M6" s="39">
        <f>I6*J6</f>
        <v>0</v>
      </c>
      <c r="N6" s="47">
        <v>1</v>
      </c>
      <c r="O6" s="2"/>
    </row>
    <row r="7" spans="1:15" ht="27.75" customHeight="1">
      <c r="A7" s="34">
        <v>15</v>
      </c>
      <c r="B7" s="35">
        <v>4129930</v>
      </c>
      <c r="C7" s="34" t="s">
        <v>64</v>
      </c>
      <c r="D7" s="34" t="s">
        <v>65</v>
      </c>
      <c r="E7" s="34" t="s">
        <v>66</v>
      </c>
      <c r="F7" s="34" t="s">
        <v>67</v>
      </c>
      <c r="G7" s="34" t="s">
        <v>68</v>
      </c>
      <c r="H7" s="34" t="s">
        <v>69</v>
      </c>
      <c r="I7" s="34"/>
      <c r="J7" s="39">
        <v>452.68</v>
      </c>
      <c r="K7" s="59">
        <v>473.5</v>
      </c>
      <c r="L7" s="38">
        <f aca="true" t="shared" si="0" ref="L7:L70">I7*K7</f>
        <v>0</v>
      </c>
      <c r="M7" s="39">
        <f aca="true" t="shared" si="1" ref="M7:M70">I7*J7</f>
        <v>0</v>
      </c>
      <c r="N7" s="47">
        <v>1</v>
      </c>
      <c r="O7" s="2"/>
    </row>
    <row r="8" spans="1:15" ht="30" customHeight="1">
      <c r="A8" s="34">
        <v>16</v>
      </c>
      <c r="B8" s="35">
        <v>5129132</v>
      </c>
      <c r="C8" s="34" t="s">
        <v>70</v>
      </c>
      <c r="D8" s="34" t="s">
        <v>71</v>
      </c>
      <c r="E8" s="34" t="s">
        <v>72</v>
      </c>
      <c r="F8" s="34" t="s">
        <v>73</v>
      </c>
      <c r="G8" s="34" t="s">
        <v>74</v>
      </c>
      <c r="H8" s="34" t="s">
        <v>34</v>
      </c>
      <c r="I8" s="34"/>
      <c r="J8" s="39">
        <v>257.88</v>
      </c>
      <c r="K8" s="59">
        <v>257.8857142857143</v>
      </c>
      <c r="L8" s="38">
        <f t="shared" si="0"/>
        <v>0</v>
      </c>
      <c r="M8" s="39">
        <f t="shared" si="1"/>
        <v>0</v>
      </c>
      <c r="N8" s="47">
        <v>1</v>
      </c>
      <c r="O8" s="2"/>
    </row>
    <row r="9" spans="1:15" ht="30" customHeight="1">
      <c r="A9" s="34">
        <v>17</v>
      </c>
      <c r="B9" s="35">
        <v>5129473</v>
      </c>
      <c r="C9" s="34" t="s">
        <v>75</v>
      </c>
      <c r="D9" s="34" t="s">
        <v>76</v>
      </c>
      <c r="E9" s="34" t="s">
        <v>66</v>
      </c>
      <c r="F9" s="34" t="s">
        <v>73</v>
      </c>
      <c r="G9" s="34" t="s">
        <v>77</v>
      </c>
      <c r="H9" s="34" t="s">
        <v>34</v>
      </c>
      <c r="I9" s="34"/>
      <c r="J9" s="39">
        <v>470.18</v>
      </c>
      <c r="K9" s="59">
        <v>473.4857142857143</v>
      </c>
      <c r="L9" s="38">
        <f t="shared" si="0"/>
        <v>0</v>
      </c>
      <c r="M9" s="39">
        <f t="shared" si="1"/>
        <v>0</v>
      </c>
      <c r="N9" s="47">
        <v>1</v>
      </c>
      <c r="O9" s="2"/>
    </row>
    <row r="10" spans="1:15" ht="43.5" customHeight="1">
      <c r="A10" s="34">
        <v>21</v>
      </c>
      <c r="B10" s="35" t="s">
        <v>79</v>
      </c>
      <c r="C10" s="34" t="s">
        <v>78</v>
      </c>
      <c r="D10" s="34" t="s">
        <v>80</v>
      </c>
      <c r="E10" s="34" t="s">
        <v>81</v>
      </c>
      <c r="F10" s="34" t="s">
        <v>30</v>
      </c>
      <c r="G10" s="34" t="s">
        <v>82</v>
      </c>
      <c r="H10" s="34" t="s">
        <v>29</v>
      </c>
      <c r="I10" s="37"/>
      <c r="J10" s="39">
        <v>20.35</v>
      </c>
      <c r="K10" s="59">
        <v>20.802</v>
      </c>
      <c r="L10" s="38">
        <f t="shared" si="0"/>
        <v>0</v>
      </c>
      <c r="M10" s="39">
        <f t="shared" si="1"/>
        <v>0</v>
      </c>
      <c r="N10" s="47">
        <v>2</v>
      </c>
      <c r="O10" s="2"/>
    </row>
    <row r="11" spans="1:15" ht="30.75" customHeight="1">
      <c r="A11" s="34">
        <v>25</v>
      </c>
      <c r="B11" s="35" t="s">
        <v>84</v>
      </c>
      <c r="C11" s="34" t="s">
        <v>83</v>
      </c>
      <c r="D11" s="34" t="s">
        <v>85</v>
      </c>
      <c r="E11" s="34" t="s">
        <v>81</v>
      </c>
      <c r="F11" s="34" t="s">
        <v>30</v>
      </c>
      <c r="G11" s="34" t="s">
        <v>86</v>
      </c>
      <c r="H11" s="34" t="s">
        <v>29</v>
      </c>
      <c r="I11" s="37"/>
      <c r="J11" s="39">
        <v>82.57</v>
      </c>
      <c r="K11" s="59">
        <v>84.34000000000002</v>
      </c>
      <c r="L11" s="38">
        <f t="shared" si="0"/>
        <v>0</v>
      </c>
      <c r="M11" s="39">
        <f t="shared" si="1"/>
        <v>0</v>
      </c>
      <c r="N11" s="47">
        <v>2</v>
      </c>
      <c r="O11" s="2"/>
    </row>
    <row r="12" spans="1:15" ht="33" customHeight="1">
      <c r="A12" s="34">
        <v>26</v>
      </c>
      <c r="B12" s="35" t="s">
        <v>88</v>
      </c>
      <c r="C12" s="34" t="s">
        <v>87</v>
      </c>
      <c r="D12" s="34" t="s">
        <v>89</v>
      </c>
      <c r="E12" s="34" t="s">
        <v>81</v>
      </c>
      <c r="F12" s="34" t="s">
        <v>30</v>
      </c>
      <c r="G12" s="34" t="s">
        <v>90</v>
      </c>
      <c r="H12" s="34" t="s">
        <v>91</v>
      </c>
      <c r="I12" s="37"/>
      <c r="J12" s="39">
        <v>303.02</v>
      </c>
      <c r="K12" s="59">
        <v>309.49</v>
      </c>
      <c r="L12" s="38">
        <f t="shared" si="0"/>
        <v>0</v>
      </c>
      <c r="M12" s="39">
        <f t="shared" si="1"/>
        <v>0</v>
      </c>
      <c r="N12" s="47">
        <v>2</v>
      </c>
      <c r="O12" s="2"/>
    </row>
    <row r="13" spans="1:15" ht="89.25">
      <c r="A13" s="34">
        <v>32</v>
      </c>
      <c r="B13" s="35" t="s">
        <v>93</v>
      </c>
      <c r="C13" s="34" t="s">
        <v>92</v>
      </c>
      <c r="D13" s="34" t="s">
        <v>94</v>
      </c>
      <c r="E13" s="34" t="s">
        <v>95</v>
      </c>
      <c r="F13" s="34" t="s">
        <v>30</v>
      </c>
      <c r="G13" s="34" t="s">
        <v>96</v>
      </c>
      <c r="H13" s="34" t="s">
        <v>35</v>
      </c>
      <c r="I13" s="37"/>
      <c r="J13" s="39">
        <v>204.2</v>
      </c>
      <c r="K13" s="59">
        <v>207.41</v>
      </c>
      <c r="L13" s="38">
        <f t="shared" si="0"/>
        <v>0</v>
      </c>
      <c r="M13" s="39">
        <f t="shared" si="1"/>
        <v>0</v>
      </c>
      <c r="N13" s="47">
        <v>2</v>
      </c>
      <c r="O13" s="2"/>
    </row>
    <row r="14" spans="1:15" ht="89.25">
      <c r="A14" s="34">
        <v>33</v>
      </c>
      <c r="B14" s="35" t="s">
        <v>98</v>
      </c>
      <c r="C14" s="34" t="s">
        <v>97</v>
      </c>
      <c r="D14" s="34" t="s">
        <v>94</v>
      </c>
      <c r="E14" s="34" t="s">
        <v>95</v>
      </c>
      <c r="F14" s="34" t="s">
        <v>30</v>
      </c>
      <c r="G14" s="34" t="s">
        <v>99</v>
      </c>
      <c r="H14" s="34" t="s">
        <v>35</v>
      </c>
      <c r="I14" s="37"/>
      <c r="J14" s="39">
        <v>374.14</v>
      </c>
      <c r="K14" s="59">
        <v>381.13</v>
      </c>
      <c r="L14" s="38">
        <f t="shared" si="0"/>
        <v>0</v>
      </c>
      <c r="M14" s="39">
        <f t="shared" si="1"/>
        <v>0</v>
      </c>
      <c r="N14" s="47">
        <v>2</v>
      </c>
      <c r="O14" s="2"/>
    </row>
    <row r="15" spans="1:15" ht="89.25">
      <c r="A15" s="34">
        <v>34</v>
      </c>
      <c r="B15" s="35" t="s">
        <v>101</v>
      </c>
      <c r="C15" s="34" t="s">
        <v>100</v>
      </c>
      <c r="D15" s="34" t="s">
        <v>94</v>
      </c>
      <c r="E15" s="34" t="s">
        <v>95</v>
      </c>
      <c r="F15" s="34" t="s">
        <v>30</v>
      </c>
      <c r="G15" s="34" t="s">
        <v>102</v>
      </c>
      <c r="H15" s="34" t="s">
        <v>35</v>
      </c>
      <c r="I15" s="37"/>
      <c r="J15" s="39">
        <v>492.31</v>
      </c>
      <c r="K15" s="59">
        <v>501.5</v>
      </c>
      <c r="L15" s="38">
        <f t="shared" si="0"/>
        <v>0</v>
      </c>
      <c r="M15" s="39">
        <f t="shared" si="1"/>
        <v>0</v>
      </c>
      <c r="N15" s="47">
        <v>2</v>
      </c>
      <c r="O15" s="2"/>
    </row>
    <row r="16" spans="1:15" ht="89.25">
      <c r="A16" s="34">
        <v>35</v>
      </c>
      <c r="B16" s="35" t="s">
        <v>104</v>
      </c>
      <c r="C16" s="34" t="s">
        <v>103</v>
      </c>
      <c r="D16" s="34" t="s">
        <v>94</v>
      </c>
      <c r="E16" s="34" t="s">
        <v>95</v>
      </c>
      <c r="F16" s="34" t="s">
        <v>30</v>
      </c>
      <c r="G16" s="34" t="s">
        <v>105</v>
      </c>
      <c r="H16" s="34" t="s">
        <v>35</v>
      </c>
      <c r="I16" s="37"/>
      <c r="J16" s="39">
        <v>560.81</v>
      </c>
      <c r="K16" s="59">
        <v>569.6</v>
      </c>
      <c r="L16" s="38">
        <f t="shared" si="0"/>
        <v>0</v>
      </c>
      <c r="M16" s="39">
        <f t="shared" si="1"/>
        <v>0</v>
      </c>
      <c r="N16" s="47">
        <v>2</v>
      </c>
      <c r="O16" s="2"/>
    </row>
    <row r="17" spans="1:15" ht="39.75" customHeight="1">
      <c r="A17" s="34">
        <v>36</v>
      </c>
      <c r="B17" s="35" t="s">
        <v>107</v>
      </c>
      <c r="C17" s="34" t="s">
        <v>106</v>
      </c>
      <c r="D17" s="34" t="s">
        <v>108</v>
      </c>
      <c r="E17" s="34" t="s">
        <v>109</v>
      </c>
      <c r="F17" s="34" t="s">
        <v>30</v>
      </c>
      <c r="G17" s="34" t="s">
        <v>110</v>
      </c>
      <c r="H17" s="34" t="s">
        <v>35</v>
      </c>
      <c r="I17" s="37"/>
      <c r="J17" s="39">
        <v>175.38</v>
      </c>
      <c r="K17" s="59">
        <v>176.45999999999998</v>
      </c>
      <c r="L17" s="38">
        <f t="shared" si="0"/>
        <v>0</v>
      </c>
      <c r="M17" s="39">
        <f t="shared" si="1"/>
        <v>0</v>
      </c>
      <c r="N17" s="47">
        <v>1</v>
      </c>
      <c r="O17" s="2"/>
    </row>
    <row r="18" spans="1:15" ht="35.25" customHeight="1">
      <c r="A18" s="34">
        <v>37</v>
      </c>
      <c r="B18" s="35" t="s">
        <v>112</v>
      </c>
      <c r="C18" s="34" t="s">
        <v>111</v>
      </c>
      <c r="D18" s="34" t="s">
        <v>108</v>
      </c>
      <c r="E18" s="34" t="s">
        <v>109</v>
      </c>
      <c r="F18" s="34" t="s">
        <v>30</v>
      </c>
      <c r="G18" s="34" t="s">
        <v>113</v>
      </c>
      <c r="H18" s="34" t="s">
        <v>35</v>
      </c>
      <c r="I18" s="37"/>
      <c r="J18" s="39">
        <v>195.35</v>
      </c>
      <c r="K18" s="59">
        <v>195.35</v>
      </c>
      <c r="L18" s="38">
        <f t="shared" si="0"/>
        <v>0</v>
      </c>
      <c r="M18" s="39">
        <f t="shared" si="1"/>
        <v>0</v>
      </c>
      <c r="N18" s="47">
        <v>1</v>
      </c>
      <c r="O18" s="2"/>
    </row>
    <row r="19" spans="1:15" ht="36.75" customHeight="1">
      <c r="A19" s="34">
        <v>38</v>
      </c>
      <c r="B19" s="35" t="s">
        <v>115</v>
      </c>
      <c r="C19" s="34" t="s">
        <v>114</v>
      </c>
      <c r="D19" s="34" t="s">
        <v>108</v>
      </c>
      <c r="E19" s="34" t="s">
        <v>109</v>
      </c>
      <c r="F19" s="34" t="s">
        <v>30</v>
      </c>
      <c r="G19" s="34" t="s">
        <v>116</v>
      </c>
      <c r="H19" s="34" t="s">
        <v>35</v>
      </c>
      <c r="I19" s="37"/>
      <c r="J19" s="39">
        <v>282.15</v>
      </c>
      <c r="K19" s="59">
        <v>283.89</v>
      </c>
      <c r="L19" s="38">
        <f t="shared" si="0"/>
        <v>0</v>
      </c>
      <c r="M19" s="39">
        <f t="shared" si="1"/>
        <v>0</v>
      </c>
      <c r="N19" s="47">
        <v>1</v>
      </c>
      <c r="O19" s="2"/>
    </row>
    <row r="20" spans="1:15" ht="51">
      <c r="A20" s="34">
        <v>53</v>
      </c>
      <c r="B20" s="35" t="s">
        <v>118</v>
      </c>
      <c r="C20" s="34" t="s">
        <v>117</v>
      </c>
      <c r="D20" s="34" t="s">
        <v>119</v>
      </c>
      <c r="E20" s="34" t="s">
        <v>120</v>
      </c>
      <c r="F20" s="34" t="s">
        <v>121</v>
      </c>
      <c r="G20" s="34" t="s">
        <v>122</v>
      </c>
      <c r="H20" s="34" t="s">
        <v>29</v>
      </c>
      <c r="I20" s="37"/>
      <c r="J20" s="39">
        <v>550</v>
      </c>
      <c r="K20" s="59">
        <v>643.76</v>
      </c>
      <c r="L20" s="38">
        <f t="shared" si="0"/>
        <v>0</v>
      </c>
      <c r="M20" s="39">
        <f t="shared" si="1"/>
        <v>0</v>
      </c>
      <c r="N20" s="47">
        <v>1</v>
      </c>
      <c r="O20" s="2"/>
    </row>
    <row r="21" spans="1:15" ht="31.5" customHeight="1">
      <c r="A21" s="34">
        <v>54</v>
      </c>
      <c r="B21" s="35" t="s">
        <v>124</v>
      </c>
      <c r="C21" s="34" t="s">
        <v>123</v>
      </c>
      <c r="D21" s="34" t="s">
        <v>125</v>
      </c>
      <c r="E21" s="34" t="s">
        <v>81</v>
      </c>
      <c r="F21" s="34" t="s">
        <v>30</v>
      </c>
      <c r="G21" s="34" t="s">
        <v>126</v>
      </c>
      <c r="H21" s="34" t="s">
        <v>29</v>
      </c>
      <c r="I21" s="37"/>
      <c r="J21" s="39">
        <v>75.32</v>
      </c>
      <c r="K21" s="59">
        <v>76.92</v>
      </c>
      <c r="L21" s="38">
        <f t="shared" si="0"/>
        <v>0</v>
      </c>
      <c r="M21" s="39">
        <f t="shared" si="1"/>
        <v>0</v>
      </c>
      <c r="N21" s="47">
        <v>2</v>
      </c>
      <c r="O21" s="2"/>
    </row>
    <row r="22" spans="1:15" ht="114.75">
      <c r="A22" s="34">
        <v>62</v>
      </c>
      <c r="B22" s="35" t="s">
        <v>128</v>
      </c>
      <c r="C22" s="34" t="s">
        <v>127</v>
      </c>
      <c r="D22" s="34" t="s">
        <v>129</v>
      </c>
      <c r="E22" s="34" t="s">
        <v>130</v>
      </c>
      <c r="F22" s="34" t="s">
        <v>47</v>
      </c>
      <c r="G22" s="34" t="s">
        <v>131</v>
      </c>
      <c r="H22" s="34" t="s">
        <v>50</v>
      </c>
      <c r="I22" s="37"/>
      <c r="J22" s="39">
        <v>590.7</v>
      </c>
      <c r="K22" s="59">
        <v>590.7</v>
      </c>
      <c r="L22" s="38">
        <f t="shared" si="0"/>
        <v>0</v>
      </c>
      <c r="M22" s="39">
        <f t="shared" si="1"/>
        <v>0</v>
      </c>
      <c r="N22" s="47">
        <v>1</v>
      </c>
      <c r="O22" s="2"/>
    </row>
    <row r="23" spans="1:15" ht="38.25">
      <c r="A23" s="34">
        <v>64</v>
      </c>
      <c r="B23" s="35" t="s">
        <v>634</v>
      </c>
      <c r="C23" s="34" t="s">
        <v>132</v>
      </c>
      <c r="D23" s="34" t="s">
        <v>133</v>
      </c>
      <c r="E23" s="34" t="s">
        <v>134</v>
      </c>
      <c r="F23" s="34" t="s">
        <v>47</v>
      </c>
      <c r="G23" s="34" t="s">
        <v>135</v>
      </c>
      <c r="H23" s="34" t="s">
        <v>136</v>
      </c>
      <c r="I23" s="34"/>
      <c r="J23" s="39">
        <v>413.93</v>
      </c>
      <c r="K23" s="59">
        <v>422.6000000000001</v>
      </c>
      <c r="L23" s="38">
        <f t="shared" si="0"/>
        <v>0</v>
      </c>
      <c r="M23" s="39">
        <f t="shared" si="1"/>
        <v>0</v>
      </c>
      <c r="N23" s="47">
        <v>1</v>
      </c>
      <c r="O23" s="2"/>
    </row>
    <row r="24" spans="1:15" ht="42.75" customHeight="1">
      <c r="A24" s="34">
        <v>65</v>
      </c>
      <c r="B24" s="35" t="s">
        <v>138</v>
      </c>
      <c r="C24" s="34" t="s">
        <v>137</v>
      </c>
      <c r="D24" s="34" t="s">
        <v>139</v>
      </c>
      <c r="E24" s="34" t="s">
        <v>140</v>
      </c>
      <c r="F24" s="34" t="s">
        <v>47</v>
      </c>
      <c r="G24" s="34" t="s">
        <v>135</v>
      </c>
      <c r="H24" s="34" t="s">
        <v>48</v>
      </c>
      <c r="I24" s="34"/>
      <c r="J24" s="39">
        <v>640</v>
      </c>
      <c r="K24" s="59">
        <v>640</v>
      </c>
      <c r="L24" s="38">
        <f t="shared" si="0"/>
        <v>0</v>
      </c>
      <c r="M24" s="39">
        <f t="shared" si="1"/>
        <v>0</v>
      </c>
      <c r="N24" s="47">
        <v>1</v>
      </c>
      <c r="O24" s="2"/>
    </row>
    <row r="25" spans="1:15" ht="51">
      <c r="A25" s="34">
        <v>68</v>
      </c>
      <c r="B25" s="35" t="s">
        <v>635</v>
      </c>
      <c r="C25" s="34" t="s">
        <v>141</v>
      </c>
      <c r="D25" s="34" t="s">
        <v>142</v>
      </c>
      <c r="E25" s="34" t="s">
        <v>143</v>
      </c>
      <c r="F25" s="34" t="s">
        <v>49</v>
      </c>
      <c r="G25" s="34" t="s">
        <v>144</v>
      </c>
      <c r="H25" s="34" t="s">
        <v>145</v>
      </c>
      <c r="I25" s="34"/>
      <c r="J25" s="39">
        <v>489.81</v>
      </c>
      <c r="K25" s="59">
        <v>489.81000000000006</v>
      </c>
      <c r="L25" s="38">
        <f t="shared" si="0"/>
        <v>0</v>
      </c>
      <c r="M25" s="39">
        <f t="shared" si="1"/>
        <v>0</v>
      </c>
      <c r="N25" s="47">
        <v>1</v>
      </c>
      <c r="O25" s="2"/>
    </row>
    <row r="26" spans="1:15" ht="82.5" customHeight="1">
      <c r="A26" s="34">
        <v>70</v>
      </c>
      <c r="B26" s="35" t="s">
        <v>636</v>
      </c>
      <c r="C26" s="34" t="s">
        <v>146</v>
      </c>
      <c r="D26" s="34" t="s">
        <v>142</v>
      </c>
      <c r="E26" s="34" t="s">
        <v>143</v>
      </c>
      <c r="F26" s="34" t="s">
        <v>49</v>
      </c>
      <c r="G26" s="34" t="s">
        <v>147</v>
      </c>
      <c r="H26" s="34" t="s">
        <v>145</v>
      </c>
      <c r="I26" s="34"/>
      <c r="J26" s="39">
        <v>1338.62</v>
      </c>
      <c r="K26" s="59">
        <v>1338.6200000000001</v>
      </c>
      <c r="L26" s="38">
        <f t="shared" si="0"/>
        <v>0</v>
      </c>
      <c r="M26" s="39">
        <f t="shared" si="1"/>
        <v>0</v>
      </c>
      <c r="N26" s="47">
        <v>1</v>
      </c>
      <c r="O26" s="2"/>
    </row>
    <row r="27" spans="1:15" ht="73.5" customHeight="1">
      <c r="A27" s="34">
        <v>76</v>
      </c>
      <c r="B27" s="35" t="s">
        <v>637</v>
      </c>
      <c r="C27" s="34" t="s">
        <v>148</v>
      </c>
      <c r="D27" s="34" t="s">
        <v>149</v>
      </c>
      <c r="E27" s="34" t="s">
        <v>150</v>
      </c>
      <c r="F27" s="34" t="s">
        <v>47</v>
      </c>
      <c r="G27" s="34" t="s">
        <v>151</v>
      </c>
      <c r="H27" s="34" t="s">
        <v>50</v>
      </c>
      <c r="I27" s="37"/>
      <c r="J27" s="39">
        <v>65.1</v>
      </c>
      <c r="K27" s="59">
        <v>66.5</v>
      </c>
      <c r="L27" s="38">
        <f t="shared" si="0"/>
        <v>0</v>
      </c>
      <c r="M27" s="39">
        <f t="shared" si="1"/>
        <v>0</v>
      </c>
      <c r="N27" s="47">
        <v>1</v>
      </c>
      <c r="O27" s="2"/>
    </row>
    <row r="28" spans="1:15" ht="79.5" customHeight="1">
      <c r="A28" s="34">
        <v>79</v>
      </c>
      <c r="B28" s="35" t="s">
        <v>638</v>
      </c>
      <c r="C28" s="34" t="s">
        <v>152</v>
      </c>
      <c r="D28" s="34" t="s">
        <v>153</v>
      </c>
      <c r="E28" s="34" t="s">
        <v>150</v>
      </c>
      <c r="F28" s="34" t="s">
        <v>47</v>
      </c>
      <c r="G28" s="34" t="s">
        <v>154</v>
      </c>
      <c r="H28" s="34" t="s">
        <v>50</v>
      </c>
      <c r="I28" s="37"/>
      <c r="J28" s="39">
        <v>80.77</v>
      </c>
      <c r="K28" s="59">
        <v>82.5</v>
      </c>
      <c r="L28" s="38">
        <f t="shared" si="0"/>
        <v>0</v>
      </c>
      <c r="M28" s="39">
        <f t="shared" si="1"/>
        <v>0</v>
      </c>
      <c r="N28" s="47">
        <v>1</v>
      </c>
      <c r="O28" s="2"/>
    </row>
    <row r="29" spans="1:15" ht="215.25" customHeight="1">
      <c r="A29" s="34">
        <v>82</v>
      </c>
      <c r="B29" s="35" t="s">
        <v>156</v>
      </c>
      <c r="C29" s="34" t="s">
        <v>155</v>
      </c>
      <c r="D29" s="34" t="s">
        <v>157</v>
      </c>
      <c r="E29" s="34" t="s">
        <v>158</v>
      </c>
      <c r="F29" s="34" t="s">
        <v>49</v>
      </c>
      <c r="G29" s="34" t="s">
        <v>159</v>
      </c>
      <c r="H29" s="34" t="s">
        <v>51</v>
      </c>
      <c r="I29" s="34"/>
      <c r="J29" s="39">
        <v>3200</v>
      </c>
      <c r="K29" s="59">
        <v>3430.6</v>
      </c>
      <c r="L29" s="38">
        <f t="shared" si="0"/>
        <v>0</v>
      </c>
      <c r="M29" s="39">
        <f t="shared" si="1"/>
        <v>0</v>
      </c>
      <c r="N29" s="47">
        <v>1</v>
      </c>
      <c r="O29" s="2"/>
    </row>
    <row r="30" spans="1:15" ht="178.5">
      <c r="A30" s="34">
        <v>83</v>
      </c>
      <c r="B30" s="35" t="s">
        <v>161</v>
      </c>
      <c r="C30" s="34" t="s">
        <v>160</v>
      </c>
      <c r="D30" s="34" t="s">
        <v>162</v>
      </c>
      <c r="E30" s="34" t="s">
        <v>158</v>
      </c>
      <c r="F30" s="34" t="s">
        <v>49</v>
      </c>
      <c r="G30" s="34" t="s">
        <v>163</v>
      </c>
      <c r="H30" s="34" t="s">
        <v>51</v>
      </c>
      <c r="I30" s="34"/>
      <c r="J30" s="39">
        <v>1950</v>
      </c>
      <c r="K30" s="59">
        <v>2646.4500000000003</v>
      </c>
      <c r="L30" s="38">
        <f t="shared" si="0"/>
        <v>0</v>
      </c>
      <c r="M30" s="39">
        <f t="shared" si="1"/>
        <v>0</v>
      </c>
      <c r="N30" s="47">
        <v>1</v>
      </c>
      <c r="O30" s="2"/>
    </row>
    <row r="31" spans="1:15" ht="189" customHeight="1">
      <c r="A31" s="34">
        <v>84</v>
      </c>
      <c r="B31" s="35" t="s">
        <v>165</v>
      </c>
      <c r="C31" s="34" t="s">
        <v>164</v>
      </c>
      <c r="D31" s="34" t="s">
        <v>162</v>
      </c>
      <c r="E31" s="34" t="s">
        <v>158</v>
      </c>
      <c r="F31" s="34" t="s">
        <v>49</v>
      </c>
      <c r="G31" s="34" t="s">
        <v>166</v>
      </c>
      <c r="H31" s="34" t="s">
        <v>51</v>
      </c>
      <c r="I31" s="34"/>
      <c r="J31" s="39">
        <v>3900</v>
      </c>
      <c r="K31" s="59">
        <v>3915.425</v>
      </c>
      <c r="L31" s="38">
        <f t="shared" si="0"/>
        <v>0</v>
      </c>
      <c r="M31" s="39">
        <f t="shared" si="1"/>
        <v>0</v>
      </c>
      <c r="N31" s="47">
        <v>1</v>
      </c>
      <c r="O31" s="2"/>
    </row>
    <row r="32" spans="1:15" ht="228.75" customHeight="1">
      <c r="A32" s="34">
        <v>85</v>
      </c>
      <c r="B32" s="35" t="s">
        <v>168</v>
      </c>
      <c r="C32" s="34" t="s">
        <v>167</v>
      </c>
      <c r="D32" s="34" t="s">
        <v>169</v>
      </c>
      <c r="E32" s="34" t="s">
        <v>170</v>
      </c>
      <c r="F32" s="34" t="s">
        <v>49</v>
      </c>
      <c r="G32" s="34" t="s">
        <v>171</v>
      </c>
      <c r="H32" s="34" t="s">
        <v>51</v>
      </c>
      <c r="I32" s="34"/>
      <c r="J32" s="39">
        <v>2748.94</v>
      </c>
      <c r="K32" s="59">
        <v>2748.94</v>
      </c>
      <c r="L32" s="38">
        <f t="shared" si="0"/>
        <v>0</v>
      </c>
      <c r="M32" s="39">
        <f t="shared" si="1"/>
        <v>0</v>
      </c>
      <c r="N32" s="47">
        <v>1</v>
      </c>
      <c r="O32" s="2"/>
    </row>
    <row r="33" spans="1:15" ht="223.5" customHeight="1">
      <c r="A33" s="34">
        <v>86</v>
      </c>
      <c r="B33" s="35" t="s">
        <v>173</v>
      </c>
      <c r="C33" s="34" t="s">
        <v>172</v>
      </c>
      <c r="D33" s="34" t="s">
        <v>169</v>
      </c>
      <c r="E33" s="34" t="s">
        <v>174</v>
      </c>
      <c r="F33" s="34" t="s">
        <v>49</v>
      </c>
      <c r="G33" s="34" t="s">
        <v>175</v>
      </c>
      <c r="H33" s="34" t="s">
        <v>51</v>
      </c>
      <c r="I33" s="34"/>
      <c r="J33" s="39">
        <v>3216.26</v>
      </c>
      <c r="K33" s="59">
        <v>3216.2599999999998</v>
      </c>
      <c r="L33" s="38">
        <f t="shared" si="0"/>
        <v>0</v>
      </c>
      <c r="M33" s="39">
        <f t="shared" si="1"/>
        <v>0</v>
      </c>
      <c r="N33" s="47">
        <v>1</v>
      </c>
      <c r="O33" s="2"/>
    </row>
    <row r="34" spans="1:15" ht="225.75" customHeight="1">
      <c r="A34" s="34">
        <v>87</v>
      </c>
      <c r="B34" s="35" t="s">
        <v>177</v>
      </c>
      <c r="C34" s="34" t="s">
        <v>176</v>
      </c>
      <c r="D34" s="34" t="s">
        <v>169</v>
      </c>
      <c r="E34" s="34" t="s">
        <v>170</v>
      </c>
      <c r="F34" s="34" t="s">
        <v>49</v>
      </c>
      <c r="G34" s="34" t="s">
        <v>178</v>
      </c>
      <c r="H34" s="34" t="s">
        <v>51</v>
      </c>
      <c r="I34" s="34"/>
      <c r="J34" s="39">
        <v>3311.92</v>
      </c>
      <c r="K34" s="59">
        <v>3311.9199999999996</v>
      </c>
      <c r="L34" s="38">
        <f t="shared" si="0"/>
        <v>0</v>
      </c>
      <c r="M34" s="39">
        <f t="shared" si="1"/>
        <v>0</v>
      </c>
      <c r="N34" s="47">
        <v>1</v>
      </c>
      <c r="O34" s="2"/>
    </row>
    <row r="35" spans="1:15" ht="258.75" customHeight="1">
      <c r="A35" s="34">
        <v>88</v>
      </c>
      <c r="B35" s="35" t="s">
        <v>180</v>
      </c>
      <c r="C35" s="34" t="s">
        <v>179</v>
      </c>
      <c r="D35" s="34" t="s">
        <v>169</v>
      </c>
      <c r="E35" s="34" t="s">
        <v>170</v>
      </c>
      <c r="F35" s="34" t="s">
        <v>49</v>
      </c>
      <c r="G35" s="34" t="s">
        <v>181</v>
      </c>
      <c r="H35" s="34" t="s">
        <v>51</v>
      </c>
      <c r="I35" s="34"/>
      <c r="J35" s="39">
        <v>3859.68</v>
      </c>
      <c r="K35" s="59">
        <v>3859.6800000000003</v>
      </c>
      <c r="L35" s="38">
        <f t="shared" si="0"/>
        <v>0</v>
      </c>
      <c r="M35" s="39">
        <f t="shared" si="1"/>
        <v>0</v>
      </c>
      <c r="N35" s="47">
        <v>1</v>
      </c>
      <c r="O35" s="2"/>
    </row>
    <row r="36" spans="1:15" ht="51">
      <c r="A36" s="34">
        <v>92</v>
      </c>
      <c r="B36" s="35" t="s">
        <v>183</v>
      </c>
      <c r="C36" s="34" t="s">
        <v>182</v>
      </c>
      <c r="D36" s="34" t="s">
        <v>184</v>
      </c>
      <c r="E36" s="34" t="s">
        <v>185</v>
      </c>
      <c r="F36" s="34" t="s">
        <v>47</v>
      </c>
      <c r="G36" s="34" t="s">
        <v>186</v>
      </c>
      <c r="H36" s="34" t="s">
        <v>51</v>
      </c>
      <c r="I36" s="37"/>
      <c r="J36" s="39">
        <v>77.36</v>
      </c>
      <c r="K36" s="59">
        <v>78.2</v>
      </c>
      <c r="L36" s="38">
        <f t="shared" si="0"/>
        <v>0</v>
      </c>
      <c r="M36" s="39">
        <f t="shared" si="1"/>
        <v>0</v>
      </c>
      <c r="N36" s="47">
        <v>1</v>
      </c>
      <c r="O36" s="2"/>
    </row>
    <row r="37" spans="1:15" ht="76.5">
      <c r="A37" s="34">
        <v>93</v>
      </c>
      <c r="B37" s="35" t="s">
        <v>188</v>
      </c>
      <c r="C37" s="34" t="s">
        <v>187</v>
      </c>
      <c r="D37" s="34" t="s">
        <v>189</v>
      </c>
      <c r="E37" s="34" t="s">
        <v>190</v>
      </c>
      <c r="F37" s="34" t="s">
        <v>47</v>
      </c>
      <c r="G37" s="34" t="s">
        <v>191</v>
      </c>
      <c r="H37" s="34" t="s">
        <v>50</v>
      </c>
      <c r="I37" s="37"/>
      <c r="J37" s="39">
        <v>76.56</v>
      </c>
      <c r="K37" s="59">
        <v>78.2</v>
      </c>
      <c r="L37" s="38">
        <f t="shared" si="0"/>
        <v>0</v>
      </c>
      <c r="M37" s="39">
        <f t="shared" si="1"/>
        <v>0</v>
      </c>
      <c r="N37" s="47">
        <v>1</v>
      </c>
      <c r="O37" s="2"/>
    </row>
    <row r="38" spans="1:14" ht="51">
      <c r="A38" s="34">
        <v>95</v>
      </c>
      <c r="B38" s="35" t="s">
        <v>193</v>
      </c>
      <c r="C38" s="34" t="s">
        <v>192</v>
      </c>
      <c r="D38" s="34" t="s">
        <v>194</v>
      </c>
      <c r="E38" s="34" t="s">
        <v>195</v>
      </c>
      <c r="F38" s="34" t="s">
        <v>47</v>
      </c>
      <c r="G38" s="34" t="s">
        <v>196</v>
      </c>
      <c r="H38" s="34" t="s">
        <v>51</v>
      </c>
      <c r="I38" s="34"/>
      <c r="J38" s="39">
        <v>76.38</v>
      </c>
      <c r="K38" s="59">
        <v>77.2</v>
      </c>
      <c r="L38" s="38">
        <f t="shared" si="0"/>
        <v>0</v>
      </c>
      <c r="M38" s="39">
        <f t="shared" si="1"/>
        <v>0</v>
      </c>
      <c r="N38" s="47">
        <v>1</v>
      </c>
    </row>
    <row r="39" spans="1:14" ht="63.75">
      <c r="A39" s="34">
        <v>96</v>
      </c>
      <c r="B39" s="35" t="s">
        <v>639</v>
      </c>
      <c r="C39" s="34" t="s">
        <v>197</v>
      </c>
      <c r="D39" s="34" t="s">
        <v>198</v>
      </c>
      <c r="E39" s="34" t="s">
        <v>199</v>
      </c>
      <c r="F39" s="34" t="s">
        <v>47</v>
      </c>
      <c r="G39" s="34" t="s">
        <v>200</v>
      </c>
      <c r="H39" s="34" t="s">
        <v>50</v>
      </c>
      <c r="I39" s="37"/>
      <c r="J39" s="39">
        <v>75.58</v>
      </c>
      <c r="K39" s="59">
        <v>77.2</v>
      </c>
      <c r="L39" s="38">
        <f t="shared" si="0"/>
        <v>0</v>
      </c>
      <c r="M39" s="39">
        <f t="shared" si="1"/>
        <v>0</v>
      </c>
      <c r="N39" s="47">
        <v>1</v>
      </c>
    </row>
    <row r="40" spans="1:14" ht="35.25" customHeight="1">
      <c r="A40" s="34">
        <v>98</v>
      </c>
      <c r="B40" s="35" t="s">
        <v>202</v>
      </c>
      <c r="C40" s="34" t="s">
        <v>201</v>
      </c>
      <c r="D40" s="34" t="s">
        <v>203</v>
      </c>
      <c r="E40" s="34" t="s">
        <v>130</v>
      </c>
      <c r="F40" s="34" t="s">
        <v>47</v>
      </c>
      <c r="G40" s="34" t="s">
        <v>204</v>
      </c>
      <c r="H40" s="34" t="s">
        <v>48</v>
      </c>
      <c r="I40" s="34"/>
      <c r="J40" s="39">
        <v>349.6</v>
      </c>
      <c r="K40" s="59">
        <v>349.6000000000001</v>
      </c>
      <c r="L40" s="38">
        <f t="shared" si="0"/>
        <v>0</v>
      </c>
      <c r="M40" s="39">
        <f t="shared" si="1"/>
        <v>0</v>
      </c>
      <c r="N40" s="47">
        <v>1</v>
      </c>
    </row>
    <row r="41" spans="1:14" ht="35.25" customHeight="1">
      <c r="A41" s="34">
        <v>99</v>
      </c>
      <c r="B41" s="35" t="s">
        <v>206</v>
      </c>
      <c r="C41" s="34" t="s">
        <v>205</v>
      </c>
      <c r="D41" s="34" t="s">
        <v>207</v>
      </c>
      <c r="E41" s="34" t="s">
        <v>130</v>
      </c>
      <c r="F41" s="34" t="s">
        <v>47</v>
      </c>
      <c r="G41" s="34" t="s">
        <v>208</v>
      </c>
      <c r="H41" s="34" t="s">
        <v>48</v>
      </c>
      <c r="I41" s="37"/>
      <c r="J41" s="39">
        <v>323.7</v>
      </c>
      <c r="K41" s="59">
        <v>323.7</v>
      </c>
      <c r="L41" s="38">
        <f t="shared" si="0"/>
        <v>0</v>
      </c>
      <c r="M41" s="39">
        <f t="shared" si="1"/>
        <v>0</v>
      </c>
      <c r="N41" s="47">
        <v>1</v>
      </c>
    </row>
    <row r="42" spans="1:14" ht="32.25" customHeight="1">
      <c r="A42" s="34">
        <v>100</v>
      </c>
      <c r="B42" s="35">
        <v>9175213</v>
      </c>
      <c r="C42" s="34" t="s">
        <v>209</v>
      </c>
      <c r="D42" s="34" t="s">
        <v>210</v>
      </c>
      <c r="E42" s="34" t="s">
        <v>211</v>
      </c>
      <c r="F42" s="34" t="s">
        <v>212</v>
      </c>
      <c r="G42" s="34" t="s">
        <v>213</v>
      </c>
      <c r="H42" s="34" t="s">
        <v>51</v>
      </c>
      <c r="I42" s="34"/>
      <c r="J42" s="39">
        <v>1401.1</v>
      </c>
      <c r="K42" s="59">
        <v>1401.1</v>
      </c>
      <c r="L42" s="38">
        <f t="shared" si="0"/>
        <v>0</v>
      </c>
      <c r="M42" s="39">
        <f t="shared" si="1"/>
        <v>0</v>
      </c>
      <c r="N42" s="47">
        <v>1</v>
      </c>
    </row>
    <row r="43" spans="1:14" ht="63.75">
      <c r="A43" s="34">
        <v>110</v>
      </c>
      <c r="B43" s="35">
        <v>9175741</v>
      </c>
      <c r="C43" s="34" t="s">
        <v>214</v>
      </c>
      <c r="D43" s="34" t="s">
        <v>215</v>
      </c>
      <c r="E43" s="34" t="s">
        <v>216</v>
      </c>
      <c r="F43" s="34" t="s">
        <v>217</v>
      </c>
      <c r="G43" s="34" t="s">
        <v>218</v>
      </c>
      <c r="H43" s="34" t="s">
        <v>51</v>
      </c>
      <c r="I43" s="34"/>
      <c r="J43" s="39">
        <v>2250</v>
      </c>
      <c r="K43" s="59">
        <v>2386.8</v>
      </c>
      <c r="L43" s="38">
        <f t="shared" si="0"/>
        <v>0</v>
      </c>
      <c r="M43" s="39">
        <f t="shared" si="1"/>
        <v>0</v>
      </c>
      <c r="N43" s="47">
        <v>1</v>
      </c>
    </row>
    <row r="44" spans="1:14" ht="140.25">
      <c r="A44" s="34">
        <v>111</v>
      </c>
      <c r="B44" s="35">
        <v>9175739</v>
      </c>
      <c r="C44" s="34" t="s">
        <v>219</v>
      </c>
      <c r="D44" s="34" t="s">
        <v>220</v>
      </c>
      <c r="E44" s="34" t="s">
        <v>216</v>
      </c>
      <c r="F44" s="34" t="s">
        <v>217</v>
      </c>
      <c r="G44" s="34" t="s">
        <v>221</v>
      </c>
      <c r="H44" s="34" t="s">
        <v>51</v>
      </c>
      <c r="I44" s="34"/>
      <c r="J44" s="39">
        <v>1450</v>
      </c>
      <c r="K44" s="59">
        <v>1589.4</v>
      </c>
      <c r="L44" s="38">
        <f t="shared" si="0"/>
        <v>0</v>
      </c>
      <c r="M44" s="39">
        <f t="shared" si="1"/>
        <v>0</v>
      </c>
      <c r="N44" s="47">
        <v>1</v>
      </c>
    </row>
    <row r="45" spans="1:14" ht="76.5">
      <c r="A45" s="34">
        <v>124</v>
      </c>
      <c r="B45" s="35">
        <v>9175760</v>
      </c>
      <c r="C45" s="34" t="s">
        <v>222</v>
      </c>
      <c r="D45" s="34" t="s">
        <v>223</v>
      </c>
      <c r="E45" s="34" t="s">
        <v>224</v>
      </c>
      <c r="F45" s="34" t="s">
        <v>217</v>
      </c>
      <c r="G45" s="34" t="s">
        <v>225</v>
      </c>
      <c r="H45" s="34" t="s">
        <v>51</v>
      </c>
      <c r="I45" s="34"/>
      <c r="J45" s="39">
        <v>850</v>
      </c>
      <c r="K45" s="59">
        <v>850.1</v>
      </c>
      <c r="L45" s="38">
        <f t="shared" si="0"/>
        <v>0</v>
      </c>
      <c r="M45" s="39">
        <f t="shared" si="1"/>
        <v>0</v>
      </c>
      <c r="N45" s="47">
        <v>1</v>
      </c>
    </row>
    <row r="46" spans="1:14" ht="89.25">
      <c r="A46" s="34">
        <v>125</v>
      </c>
      <c r="B46" s="35">
        <v>9175762</v>
      </c>
      <c r="C46" s="34" t="s">
        <v>226</v>
      </c>
      <c r="D46" s="34" t="s">
        <v>223</v>
      </c>
      <c r="E46" s="34" t="s">
        <v>224</v>
      </c>
      <c r="F46" s="34" t="s">
        <v>217</v>
      </c>
      <c r="G46" s="34" t="s">
        <v>227</v>
      </c>
      <c r="H46" s="34" t="s">
        <v>51</v>
      </c>
      <c r="I46" s="34"/>
      <c r="J46" s="39">
        <v>870</v>
      </c>
      <c r="K46" s="59">
        <v>973.9</v>
      </c>
      <c r="L46" s="38">
        <f t="shared" si="0"/>
        <v>0</v>
      </c>
      <c r="M46" s="39">
        <f t="shared" si="1"/>
        <v>0</v>
      </c>
      <c r="N46" s="47">
        <v>1</v>
      </c>
    </row>
    <row r="47" spans="1:14" ht="76.5">
      <c r="A47" s="34">
        <v>126</v>
      </c>
      <c r="B47" s="35">
        <v>9175761</v>
      </c>
      <c r="C47" s="34" t="s">
        <v>228</v>
      </c>
      <c r="D47" s="34" t="s">
        <v>223</v>
      </c>
      <c r="E47" s="34" t="s">
        <v>224</v>
      </c>
      <c r="F47" s="34" t="s">
        <v>217</v>
      </c>
      <c r="G47" s="34" t="s">
        <v>227</v>
      </c>
      <c r="H47" s="34" t="s">
        <v>51</v>
      </c>
      <c r="I47" s="34"/>
      <c r="J47" s="39">
        <v>870</v>
      </c>
      <c r="K47" s="59">
        <v>973.9</v>
      </c>
      <c r="L47" s="38">
        <f t="shared" si="0"/>
        <v>0</v>
      </c>
      <c r="M47" s="39">
        <f t="shared" si="1"/>
        <v>0</v>
      </c>
      <c r="N47" s="47">
        <v>1</v>
      </c>
    </row>
    <row r="48" spans="1:14" ht="89.25">
      <c r="A48" s="34">
        <v>127</v>
      </c>
      <c r="B48" s="35">
        <v>9175765</v>
      </c>
      <c r="C48" s="34" t="s">
        <v>226</v>
      </c>
      <c r="D48" s="34" t="s">
        <v>229</v>
      </c>
      <c r="E48" s="34" t="s">
        <v>224</v>
      </c>
      <c r="F48" s="34" t="s">
        <v>217</v>
      </c>
      <c r="G48" s="34" t="s">
        <v>230</v>
      </c>
      <c r="H48" s="34" t="s">
        <v>51</v>
      </c>
      <c r="I48" s="34"/>
      <c r="J48" s="39">
        <v>870</v>
      </c>
      <c r="K48" s="59">
        <v>973.9</v>
      </c>
      <c r="L48" s="38">
        <f t="shared" si="0"/>
        <v>0</v>
      </c>
      <c r="M48" s="39">
        <f t="shared" si="1"/>
        <v>0</v>
      </c>
      <c r="N48" s="47">
        <v>1</v>
      </c>
    </row>
    <row r="49" spans="1:14" ht="63.75">
      <c r="A49" s="34">
        <v>128</v>
      </c>
      <c r="B49" s="35">
        <v>9175763</v>
      </c>
      <c r="C49" s="34" t="s">
        <v>231</v>
      </c>
      <c r="D49" s="34" t="s">
        <v>229</v>
      </c>
      <c r="E49" s="34" t="s">
        <v>224</v>
      </c>
      <c r="F49" s="34" t="s">
        <v>217</v>
      </c>
      <c r="G49" s="34" t="s">
        <v>232</v>
      </c>
      <c r="H49" s="34" t="s">
        <v>51</v>
      </c>
      <c r="I49" s="34"/>
      <c r="J49" s="39">
        <v>850</v>
      </c>
      <c r="K49" s="59">
        <v>850.1</v>
      </c>
      <c r="L49" s="38">
        <f t="shared" si="0"/>
        <v>0</v>
      </c>
      <c r="M49" s="39">
        <f t="shared" si="1"/>
        <v>0</v>
      </c>
      <c r="N49" s="47">
        <v>1</v>
      </c>
    </row>
    <row r="50" spans="1:14" ht="76.5">
      <c r="A50" s="34">
        <v>129</v>
      </c>
      <c r="B50" s="35">
        <v>9175764</v>
      </c>
      <c r="C50" s="34" t="s">
        <v>228</v>
      </c>
      <c r="D50" s="34" t="s">
        <v>229</v>
      </c>
      <c r="E50" s="34" t="s">
        <v>224</v>
      </c>
      <c r="F50" s="34" t="s">
        <v>217</v>
      </c>
      <c r="G50" s="34" t="s">
        <v>230</v>
      </c>
      <c r="H50" s="34" t="s">
        <v>51</v>
      </c>
      <c r="I50" s="34"/>
      <c r="J50" s="39">
        <v>870</v>
      </c>
      <c r="K50" s="59">
        <v>973.9</v>
      </c>
      <c r="L50" s="38">
        <f t="shared" si="0"/>
        <v>0</v>
      </c>
      <c r="M50" s="39">
        <f t="shared" si="1"/>
        <v>0</v>
      </c>
      <c r="N50" s="47">
        <v>1</v>
      </c>
    </row>
    <row r="51" spans="1:14" ht="63.75">
      <c r="A51" s="34">
        <v>130</v>
      </c>
      <c r="B51" s="35">
        <v>9175766</v>
      </c>
      <c r="C51" s="34" t="s">
        <v>231</v>
      </c>
      <c r="D51" s="34" t="s">
        <v>233</v>
      </c>
      <c r="E51" s="34" t="s">
        <v>224</v>
      </c>
      <c r="F51" s="34" t="s">
        <v>217</v>
      </c>
      <c r="G51" s="34" t="s">
        <v>234</v>
      </c>
      <c r="H51" s="34" t="s">
        <v>51</v>
      </c>
      <c r="I51" s="34"/>
      <c r="J51" s="39">
        <v>850</v>
      </c>
      <c r="K51" s="59">
        <v>850.1</v>
      </c>
      <c r="L51" s="38">
        <f t="shared" si="0"/>
        <v>0</v>
      </c>
      <c r="M51" s="39">
        <f t="shared" si="1"/>
        <v>0</v>
      </c>
      <c r="N51" s="47">
        <v>1</v>
      </c>
    </row>
    <row r="52" spans="1:14" ht="63.75">
      <c r="A52" s="34">
        <v>131</v>
      </c>
      <c r="B52" s="35" t="s">
        <v>640</v>
      </c>
      <c r="C52" s="36" t="s">
        <v>235</v>
      </c>
      <c r="D52" s="34" t="s">
        <v>236</v>
      </c>
      <c r="E52" s="34" t="s">
        <v>237</v>
      </c>
      <c r="F52" s="34" t="s">
        <v>31</v>
      </c>
      <c r="G52" s="34" t="s">
        <v>238</v>
      </c>
      <c r="H52" s="34" t="s">
        <v>239</v>
      </c>
      <c r="I52" s="37"/>
      <c r="J52" s="39">
        <v>44.8</v>
      </c>
      <c r="K52" s="59">
        <v>44.805</v>
      </c>
      <c r="L52" s="38">
        <f t="shared" si="0"/>
        <v>0</v>
      </c>
      <c r="M52" s="39">
        <f t="shared" si="1"/>
        <v>0</v>
      </c>
      <c r="N52" s="47">
        <v>1</v>
      </c>
    </row>
    <row r="53" spans="1:14" ht="63.75">
      <c r="A53" s="34">
        <v>135</v>
      </c>
      <c r="B53" s="35" t="s">
        <v>241</v>
      </c>
      <c r="C53" s="34" t="s">
        <v>240</v>
      </c>
      <c r="D53" s="34" t="s">
        <v>242</v>
      </c>
      <c r="E53" s="34" t="s">
        <v>243</v>
      </c>
      <c r="F53" s="34" t="s">
        <v>47</v>
      </c>
      <c r="G53" s="34" t="s">
        <v>244</v>
      </c>
      <c r="H53" s="34" t="s">
        <v>51</v>
      </c>
      <c r="I53" s="37"/>
      <c r="J53" s="39">
        <v>54</v>
      </c>
      <c r="K53" s="59">
        <v>57.6</v>
      </c>
      <c r="L53" s="38">
        <f t="shared" si="0"/>
        <v>0</v>
      </c>
      <c r="M53" s="39">
        <f t="shared" si="1"/>
        <v>0</v>
      </c>
      <c r="N53" s="47">
        <v>1</v>
      </c>
    </row>
    <row r="54" spans="1:14" ht="63.75">
      <c r="A54" s="34">
        <v>136</v>
      </c>
      <c r="B54" s="35" t="s">
        <v>246</v>
      </c>
      <c r="C54" s="34" t="s">
        <v>245</v>
      </c>
      <c r="D54" s="34" t="s">
        <v>247</v>
      </c>
      <c r="E54" s="34" t="s">
        <v>248</v>
      </c>
      <c r="F54" s="34" t="s">
        <v>47</v>
      </c>
      <c r="G54" s="34" t="s">
        <v>244</v>
      </c>
      <c r="H54" s="34" t="s">
        <v>50</v>
      </c>
      <c r="I54" s="37"/>
      <c r="J54" s="39">
        <v>57.6</v>
      </c>
      <c r="K54" s="59">
        <v>57.6</v>
      </c>
      <c r="L54" s="38">
        <f t="shared" si="0"/>
        <v>0</v>
      </c>
      <c r="M54" s="39">
        <f t="shared" si="1"/>
        <v>0</v>
      </c>
      <c r="N54" s="47">
        <v>1</v>
      </c>
    </row>
    <row r="55" spans="1:14" ht="63.75">
      <c r="A55" s="34">
        <v>138</v>
      </c>
      <c r="B55" s="35" t="s">
        <v>250</v>
      </c>
      <c r="C55" s="34" t="s">
        <v>249</v>
      </c>
      <c r="D55" s="34" t="s">
        <v>242</v>
      </c>
      <c r="E55" s="34" t="s">
        <v>243</v>
      </c>
      <c r="F55" s="34" t="s">
        <v>47</v>
      </c>
      <c r="G55" s="34" t="s">
        <v>251</v>
      </c>
      <c r="H55" s="34" t="s">
        <v>51</v>
      </c>
      <c r="I55" s="37"/>
      <c r="J55" s="39">
        <v>52.4</v>
      </c>
      <c r="K55" s="59">
        <v>52.4</v>
      </c>
      <c r="L55" s="38">
        <f t="shared" si="0"/>
        <v>0</v>
      </c>
      <c r="M55" s="39">
        <f t="shared" si="1"/>
        <v>0</v>
      </c>
      <c r="N55" s="47">
        <v>1</v>
      </c>
    </row>
    <row r="56" spans="1:14" ht="63.75">
      <c r="A56" s="34">
        <v>140</v>
      </c>
      <c r="B56" s="35" t="s">
        <v>253</v>
      </c>
      <c r="C56" s="34" t="s">
        <v>252</v>
      </c>
      <c r="D56" s="34" t="s">
        <v>242</v>
      </c>
      <c r="E56" s="34" t="s">
        <v>243</v>
      </c>
      <c r="F56" s="34" t="s">
        <v>47</v>
      </c>
      <c r="G56" s="34" t="s">
        <v>254</v>
      </c>
      <c r="H56" s="34" t="s">
        <v>51</v>
      </c>
      <c r="I56" s="37"/>
      <c r="J56" s="39">
        <v>70.49</v>
      </c>
      <c r="K56" s="59">
        <v>71.2</v>
      </c>
      <c r="L56" s="38">
        <f t="shared" si="0"/>
        <v>0</v>
      </c>
      <c r="M56" s="39">
        <f t="shared" si="1"/>
        <v>0</v>
      </c>
      <c r="N56" s="47">
        <v>1</v>
      </c>
    </row>
    <row r="57" spans="1:14" ht="63.75">
      <c r="A57" s="34">
        <v>141</v>
      </c>
      <c r="B57" s="35" t="s">
        <v>641</v>
      </c>
      <c r="C57" s="34" t="s">
        <v>255</v>
      </c>
      <c r="D57" s="34" t="s">
        <v>256</v>
      </c>
      <c r="E57" s="34" t="s">
        <v>150</v>
      </c>
      <c r="F57" s="34" t="s">
        <v>47</v>
      </c>
      <c r="G57" s="34" t="s">
        <v>257</v>
      </c>
      <c r="H57" s="34" t="s">
        <v>50</v>
      </c>
      <c r="I57" s="37"/>
      <c r="J57" s="39">
        <v>69.69</v>
      </c>
      <c r="K57" s="59">
        <v>71.2</v>
      </c>
      <c r="L57" s="38">
        <f t="shared" si="0"/>
        <v>0</v>
      </c>
      <c r="M57" s="39">
        <f t="shared" si="1"/>
        <v>0</v>
      </c>
      <c r="N57" s="47">
        <v>1</v>
      </c>
    </row>
    <row r="58" spans="1:14" ht="63.75">
      <c r="A58" s="34">
        <v>150</v>
      </c>
      <c r="B58" s="35" t="s">
        <v>642</v>
      </c>
      <c r="C58" s="34" t="s">
        <v>258</v>
      </c>
      <c r="D58" s="34" t="s">
        <v>259</v>
      </c>
      <c r="E58" s="34" t="s">
        <v>260</v>
      </c>
      <c r="F58" s="34" t="s">
        <v>31</v>
      </c>
      <c r="G58" s="34" t="s">
        <v>261</v>
      </c>
      <c r="H58" s="34" t="s">
        <v>91</v>
      </c>
      <c r="I58" s="34"/>
      <c r="J58" s="39">
        <v>397.2</v>
      </c>
      <c r="K58" s="59">
        <v>397.2</v>
      </c>
      <c r="L58" s="38">
        <f t="shared" si="0"/>
        <v>0</v>
      </c>
      <c r="M58" s="39">
        <f t="shared" si="1"/>
        <v>0</v>
      </c>
      <c r="N58" s="47">
        <v>1</v>
      </c>
    </row>
    <row r="59" spans="1:14" ht="32.25" customHeight="1">
      <c r="A59" s="34">
        <v>151</v>
      </c>
      <c r="B59" s="35" t="s">
        <v>263</v>
      </c>
      <c r="C59" s="36" t="s">
        <v>262</v>
      </c>
      <c r="D59" s="34" t="s">
        <v>264</v>
      </c>
      <c r="E59" s="34" t="s">
        <v>211</v>
      </c>
      <c r="F59" s="34" t="s">
        <v>31</v>
      </c>
      <c r="G59" s="34" t="s">
        <v>265</v>
      </c>
      <c r="H59" s="34" t="s">
        <v>29</v>
      </c>
      <c r="I59" s="37"/>
      <c r="J59" s="39">
        <v>75.26</v>
      </c>
      <c r="K59" s="59">
        <v>80.818</v>
      </c>
      <c r="L59" s="38">
        <f t="shared" si="0"/>
        <v>0</v>
      </c>
      <c r="M59" s="39">
        <f t="shared" si="1"/>
        <v>0</v>
      </c>
      <c r="N59" s="47">
        <v>2</v>
      </c>
    </row>
    <row r="60" spans="1:14" ht="38.25">
      <c r="A60" s="34">
        <v>159</v>
      </c>
      <c r="B60" s="35">
        <v>1103462</v>
      </c>
      <c r="C60" s="34" t="s">
        <v>266</v>
      </c>
      <c r="D60" s="34" t="s">
        <v>267</v>
      </c>
      <c r="E60" s="34" t="s">
        <v>268</v>
      </c>
      <c r="F60" s="34" t="s">
        <v>27</v>
      </c>
      <c r="G60" s="34" t="s">
        <v>269</v>
      </c>
      <c r="H60" s="34" t="s">
        <v>28</v>
      </c>
      <c r="I60" s="34"/>
      <c r="J60" s="39">
        <v>12.45</v>
      </c>
      <c r="K60" s="59">
        <v>12.546428571428573</v>
      </c>
      <c r="L60" s="38">
        <f t="shared" si="0"/>
        <v>0</v>
      </c>
      <c r="M60" s="39">
        <f t="shared" si="1"/>
        <v>0</v>
      </c>
      <c r="N60" s="47">
        <v>1</v>
      </c>
    </row>
    <row r="61" spans="1:14" ht="41.25" customHeight="1">
      <c r="A61" s="34">
        <v>172</v>
      </c>
      <c r="B61" s="35" t="s">
        <v>271</v>
      </c>
      <c r="C61" s="34" t="s">
        <v>270</v>
      </c>
      <c r="D61" s="34" t="s">
        <v>272</v>
      </c>
      <c r="E61" s="34" t="s">
        <v>273</v>
      </c>
      <c r="F61" s="34" t="s">
        <v>30</v>
      </c>
      <c r="G61" s="34" t="s">
        <v>274</v>
      </c>
      <c r="H61" s="34" t="s">
        <v>29</v>
      </c>
      <c r="I61" s="34"/>
      <c r="J61" s="39">
        <v>192.86</v>
      </c>
      <c r="K61" s="59">
        <v>197.1</v>
      </c>
      <c r="L61" s="38">
        <f t="shared" si="0"/>
        <v>0</v>
      </c>
      <c r="M61" s="39">
        <f t="shared" si="1"/>
        <v>0</v>
      </c>
      <c r="N61" s="47">
        <v>1</v>
      </c>
    </row>
    <row r="62" spans="1:14" ht="40.5" customHeight="1">
      <c r="A62" s="34">
        <v>174</v>
      </c>
      <c r="B62" s="35" t="s">
        <v>643</v>
      </c>
      <c r="C62" s="34" t="s">
        <v>275</v>
      </c>
      <c r="D62" s="34" t="s">
        <v>276</v>
      </c>
      <c r="E62" s="34" t="s">
        <v>277</v>
      </c>
      <c r="F62" s="34" t="s">
        <v>278</v>
      </c>
      <c r="G62" s="34" t="s">
        <v>279</v>
      </c>
      <c r="H62" s="34" t="s">
        <v>280</v>
      </c>
      <c r="I62" s="34"/>
      <c r="J62" s="39">
        <v>1669.62</v>
      </c>
      <c r="K62" s="59">
        <v>1776.19</v>
      </c>
      <c r="L62" s="38">
        <f t="shared" si="0"/>
        <v>0</v>
      </c>
      <c r="M62" s="39">
        <f t="shared" si="1"/>
        <v>0</v>
      </c>
      <c r="N62" s="47">
        <v>1</v>
      </c>
    </row>
    <row r="63" spans="1:14" ht="25.5">
      <c r="A63" s="34">
        <v>175</v>
      </c>
      <c r="B63" s="35" t="s">
        <v>282</v>
      </c>
      <c r="C63" s="34" t="s">
        <v>281</v>
      </c>
      <c r="D63" s="34" t="s">
        <v>283</v>
      </c>
      <c r="E63" s="34" t="s">
        <v>72</v>
      </c>
      <c r="F63" s="34" t="s">
        <v>278</v>
      </c>
      <c r="G63" s="34" t="s">
        <v>284</v>
      </c>
      <c r="H63" s="34" t="s">
        <v>35</v>
      </c>
      <c r="I63" s="34"/>
      <c r="J63" s="39">
        <v>15908.2</v>
      </c>
      <c r="K63" s="59">
        <v>15908.2</v>
      </c>
      <c r="L63" s="38">
        <f t="shared" si="0"/>
        <v>0</v>
      </c>
      <c r="M63" s="39">
        <f t="shared" si="1"/>
        <v>0</v>
      </c>
      <c r="N63" s="47">
        <v>1</v>
      </c>
    </row>
    <row r="64" spans="1:14" ht="25.5">
      <c r="A64" s="34">
        <v>176</v>
      </c>
      <c r="B64" s="35" t="s">
        <v>286</v>
      </c>
      <c r="C64" s="34" t="s">
        <v>285</v>
      </c>
      <c r="D64" s="34" t="s">
        <v>287</v>
      </c>
      <c r="E64" s="34" t="s">
        <v>288</v>
      </c>
      <c r="F64" s="34" t="s">
        <v>278</v>
      </c>
      <c r="G64" s="34" t="s">
        <v>289</v>
      </c>
      <c r="H64" s="34" t="s">
        <v>290</v>
      </c>
      <c r="I64" s="34"/>
      <c r="J64" s="39">
        <v>1246.3</v>
      </c>
      <c r="K64" s="59">
        <v>1246.3</v>
      </c>
      <c r="L64" s="38">
        <f t="shared" si="0"/>
        <v>0</v>
      </c>
      <c r="M64" s="39">
        <f t="shared" si="1"/>
        <v>0</v>
      </c>
      <c r="N64" s="47">
        <v>1</v>
      </c>
    </row>
    <row r="65" spans="1:14" ht="25.5">
      <c r="A65" s="34">
        <v>178</v>
      </c>
      <c r="B65" s="35" t="s">
        <v>292</v>
      </c>
      <c r="C65" s="34" t="s">
        <v>291</v>
      </c>
      <c r="D65" s="34" t="s">
        <v>293</v>
      </c>
      <c r="E65" s="34" t="s">
        <v>294</v>
      </c>
      <c r="F65" s="34" t="s">
        <v>30</v>
      </c>
      <c r="G65" s="34" t="s">
        <v>295</v>
      </c>
      <c r="H65" s="34" t="s">
        <v>296</v>
      </c>
      <c r="I65" s="34"/>
      <c r="J65" s="39">
        <v>1459.38</v>
      </c>
      <c r="K65" s="59">
        <v>2144.6</v>
      </c>
      <c r="L65" s="38">
        <f t="shared" si="0"/>
        <v>0</v>
      </c>
      <c r="M65" s="39">
        <f t="shared" si="1"/>
        <v>0</v>
      </c>
      <c r="N65" s="47">
        <v>1</v>
      </c>
    </row>
    <row r="66" spans="1:14" ht="25.5">
      <c r="A66" s="34">
        <v>179</v>
      </c>
      <c r="B66" s="35" t="s">
        <v>298</v>
      </c>
      <c r="C66" s="34" t="s">
        <v>297</v>
      </c>
      <c r="D66" s="34" t="s">
        <v>293</v>
      </c>
      <c r="E66" s="34" t="s">
        <v>294</v>
      </c>
      <c r="F66" s="34" t="s">
        <v>30</v>
      </c>
      <c r="G66" s="34" t="s">
        <v>299</v>
      </c>
      <c r="H66" s="34" t="s">
        <v>296</v>
      </c>
      <c r="I66" s="34"/>
      <c r="J66" s="39">
        <v>2947.59</v>
      </c>
      <c r="K66" s="59">
        <v>4330.6</v>
      </c>
      <c r="L66" s="38">
        <f t="shared" si="0"/>
        <v>0</v>
      </c>
      <c r="M66" s="39">
        <f t="shared" si="1"/>
        <v>0</v>
      </c>
      <c r="N66" s="47">
        <v>1</v>
      </c>
    </row>
    <row r="67" spans="1:14" ht="25.5">
      <c r="A67" s="34">
        <v>180</v>
      </c>
      <c r="B67" s="35" t="s">
        <v>301</v>
      </c>
      <c r="C67" s="34" t="s">
        <v>300</v>
      </c>
      <c r="D67" s="34" t="s">
        <v>293</v>
      </c>
      <c r="E67" s="34" t="s">
        <v>294</v>
      </c>
      <c r="F67" s="34" t="s">
        <v>30</v>
      </c>
      <c r="G67" s="34" t="s">
        <v>302</v>
      </c>
      <c r="H67" s="34" t="s">
        <v>296</v>
      </c>
      <c r="I67" s="34"/>
      <c r="J67" s="39">
        <v>4412.97</v>
      </c>
      <c r="K67" s="59">
        <v>6482.8</v>
      </c>
      <c r="L67" s="38">
        <f t="shared" si="0"/>
        <v>0</v>
      </c>
      <c r="M67" s="39">
        <f t="shared" si="1"/>
        <v>0</v>
      </c>
      <c r="N67" s="47">
        <v>1</v>
      </c>
    </row>
    <row r="68" spans="1:14" ht="25.5">
      <c r="A68" s="34">
        <v>184</v>
      </c>
      <c r="B68" s="35" t="s">
        <v>304</v>
      </c>
      <c r="C68" s="34" t="s">
        <v>303</v>
      </c>
      <c r="D68" s="34" t="s">
        <v>305</v>
      </c>
      <c r="E68" s="34" t="s">
        <v>306</v>
      </c>
      <c r="F68" s="34" t="s">
        <v>30</v>
      </c>
      <c r="G68" s="34" t="s">
        <v>307</v>
      </c>
      <c r="H68" s="34" t="s">
        <v>308</v>
      </c>
      <c r="I68" s="34"/>
      <c r="J68" s="39">
        <v>10872.4</v>
      </c>
      <c r="K68" s="59">
        <v>10872.4</v>
      </c>
      <c r="L68" s="38">
        <f t="shared" si="0"/>
        <v>0</v>
      </c>
      <c r="M68" s="39">
        <f t="shared" si="1"/>
        <v>0</v>
      </c>
      <c r="N68" s="47">
        <v>1</v>
      </c>
    </row>
    <row r="69" spans="1:14" ht="25.5">
      <c r="A69" s="34">
        <v>185</v>
      </c>
      <c r="B69" s="35" t="s">
        <v>310</v>
      </c>
      <c r="C69" s="34" t="s">
        <v>309</v>
      </c>
      <c r="D69" s="34" t="s">
        <v>305</v>
      </c>
      <c r="E69" s="34" t="s">
        <v>306</v>
      </c>
      <c r="F69" s="34" t="s">
        <v>30</v>
      </c>
      <c r="G69" s="34" t="s">
        <v>311</v>
      </c>
      <c r="H69" s="34" t="s">
        <v>308</v>
      </c>
      <c r="I69" s="34"/>
      <c r="J69" s="39">
        <v>22699.2</v>
      </c>
      <c r="K69" s="59">
        <v>22699.2</v>
      </c>
      <c r="L69" s="38">
        <f t="shared" si="0"/>
        <v>0</v>
      </c>
      <c r="M69" s="39">
        <f t="shared" si="1"/>
        <v>0</v>
      </c>
      <c r="N69" s="47">
        <v>1</v>
      </c>
    </row>
    <row r="70" spans="1:14" ht="25.5">
      <c r="A70" s="34">
        <v>186</v>
      </c>
      <c r="B70" s="35" t="s">
        <v>313</v>
      </c>
      <c r="C70" s="34" t="s">
        <v>312</v>
      </c>
      <c r="D70" s="34" t="s">
        <v>305</v>
      </c>
      <c r="E70" s="34" t="s">
        <v>306</v>
      </c>
      <c r="F70" s="34" t="s">
        <v>30</v>
      </c>
      <c r="G70" s="34" t="s">
        <v>314</v>
      </c>
      <c r="H70" s="34" t="s">
        <v>308</v>
      </c>
      <c r="I70" s="34"/>
      <c r="J70" s="39">
        <v>32390.8</v>
      </c>
      <c r="K70" s="59">
        <v>32390.8</v>
      </c>
      <c r="L70" s="38">
        <f t="shared" si="0"/>
        <v>0</v>
      </c>
      <c r="M70" s="39">
        <f t="shared" si="1"/>
        <v>0</v>
      </c>
      <c r="N70" s="47">
        <v>1</v>
      </c>
    </row>
    <row r="71" spans="1:14" ht="25.5">
      <c r="A71" s="34">
        <v>188</v>
      </c>
      <c r="B71" s="35" t="s">
        <v>316</v>
      </c>
      <c r="C71" s="34" t="s">
        <v>315</v>
      </c>
      <c r="D71" s="34" t="s">
        <v>317</v>
      </c>
      <c r="E71" s="34" t="s">
        <v>306</v>
      </c>
      <c r="F71" s="34" t="s">
        <v>30</v>
      </c>
      <c r="G71" s="34" t="s">
        <v>318</v>
      </c>
      <c r="H71" s="34" t="s">
        <v>35</v>
      </c>
      <c r="I71" s="34"/>
      <c r="J71" s="39">
        <v>48028.8</v>
      </c>
      <c r="K71" s="59">
        <v>48028.8</v>
      </c>
      <c r="L71" s="38">
        <f aca="true" t="shared" si="2" ref="L71:L134">I71*K71</f>
        <v>0</v>
      </c>
      <c r="M71" s="39">
        <f aca="true" t="shared" si="3" ref="M71:M134">I71*J71</f>
        <v>0</v>
      </c>
      <c r="N71" s="47">
        <v>1</v>
      </c>
    </row>
    <row r="72" spans="1:14" ht="25.5">
      <c r="A72" s="34">
        <v>189</v>
      </c>
      <c r="B72" s="35" t="s">
        <v>320</v>
      </c>
      <c r="C72" s="34" t="s">
        <v>319</v>
      </c>
      <c r="D72" s="34" t="s">
        <v>317</v>
      </c>
      <c r="E72" s="34" t="s">
        <v>306</v>
      </c>
      <c r="F72" s="34" t="s">
        <v>30</v>
      </c>
      <c r="G72" s="34" t="s">
        <v>321</v>
      </c>
      <c r="H72" s="34" t="s">
        <v>35</v>
      </c>
      <c r="I72" s="34"/>
      <c r="J72" s="39">
        <v>52529.1</v>
      </c>
      <c r="K72" s="59">
        <v>52529.1</v>
      </c>
      <c r="L72" s="38">
        <f t="shared" si="2"/>
        <v>0</v>
      </c>
      <c r="M72" s="39">
        <f t="shared" si="3"/>
        <v>0</v>
      </c>
      <c r="N72" s="47">
        <v>1</v>
      </c>
    </row>
    <row r="73" spans="1:14" ht="51">
      <c r="A73" s="34">
        <v>192</v>
      </c>
      <c r="B73" s="35" t="s">
        <v>644</v>
      </c>
      <c r="C73" s="34" t="s">
        <v>322</v>
      </c>
      <c r="D73" s="34" t="s">
        <v>323</v>
      </c>
      <c r="E73" s="34" t="s">
        <v>324</v>
      </c>
      <c r="F73" s="34" t="s">
        <v>325</v>
      </c>
      <c r="G73" s="34" t="s">
        <v>326</v>
      </c>
      <c r="H73" s="34" t="s">
        <v>29</v>
      </c>
      <c r="I73" s="34"/>
      <c r="J73" s="39">
        <v>350.43</v>
      </c>
      <c r="K73" s="59">
        <v>353.12</v>
      </c>
      <c r="L73" s="38">
        <f t="shared" si="2"/>
        <v>0</v>
      </c>
      <c r="M73" s="39">
        <f t="shared" si="3"/>
        <v>0</v>
      </c>
      <c r="N73" s="47">
        <v>1</v>
      </c>
    </row>
    <row r="74" spans="1:14" ht="25.5">
      <c r="A74" s="34">
        <v>198</v>
      </c>
      <c r="B74" s="35" t="s">
        <v>328</v>
      </c>
      <c r="C74" s="34" t="s">
        <v>327</v>
      </c>
      <c r="D74" s="34" t="s">
        <v>329</v>
      </c>
      <c r="E74" s="34" t="s">
        <v>306</v>
      </c>
      <c r="F74" s="34" t="s">
        <v>30</v>
      </c>
      <c r="G74" s="34" t="s">
        <v>330</v>
      </c>
      <c r="H74" s="34" t="s">
        <v>35</v>
      </c>
      <c r="I74" s="34"/>
      <c r="J74" s="39">
        <v>3423.7</v>
      </c>
      <c r="K74" s="59">
        <v>3423.7</v>
      </c>
      <c r="L74" s="38">
        <f t="shared" si="2"/>
        <v>0</v>
      </c>
      <c r="M74" s="39">
        <f t="shared" si="3"/>
        <v>0</v>
      </c>
      <c r="N74" s="47">
        <v>1</v>
      </c>
    </row>
    <row r="75" spans="1:14" ht="38.25" customHeight="1">
      <c r="A75" s="34">
        <v>200</v>
      </c>
      <c r="B75" s="35" t="s">
        <v>332</v>
      </c>
      <c r="C75" s="34" t="s">
        <v>331</v>
      </c>
      <c r="D75" s="34" t="s">
        <v>333</v>
      </c>
      <c r="E75" s="34" t="s">
        <v>334</v>
      </c>
      <c r="F75" s="34" t="s">
        <v>335</v>
      </c>
      <c r="G75" s="34" t="s">
        <v>336</v>
      </c>
      <c r="H75" s="34" t="s">
        <v>29</v>
      </c>
      <c r="I75" s="34"/>
      <c r="J75" s="39">
        <v>291.66</v>
      </c>
      <c r="K75" s="59">
        <v>291.65999999999997</v>
      </c>
      <c r="L75" s="38">
        <f t="shared" si="2"/>
        <v>0</v>
      </c>
      <c r="M75" s="39">
        <f t="shared" si="3"/>
        <v>0</v>
      </c>
      <c r="N75" s="47">
        <v>1</v>
      </c>
    </row>
    <row r="76" spans="1:14" ht="63.75">
      <c r="A76" s="34">
        <v>215</v>
      </c>
      <c r="B76" s="35" t="s">
        <v>645</v>
      </c>
      <c r="C76" s="34" t="s">
        <v>337</v>
      </c>
      <c r="D76" s="48" t="s">
        <v>338</v>
      </c>
      <c r="E76" s="48" t="s">
        <v>339</v>
      </c>
      <c r="F76" s="34" t="s">
        <v>340</v>
      </c>
      <c r="G76" s="34" t="s">
        <v>341</v>
      </c>
      <c r="H76" s="34" t="s">
        <v>342</v>
      </c>
      <c r="I76" s="37"/>
      <c r="J76" s="39">
        <v>94.74</v>
      </c>
      <c r="K76" s="59">
        <v>103.08</v>
      </c>
      <c r="L76" s="38">
        <f t="shared" si="2"/>
        <v>0</v>
      </c>
      <c r="M76" s="39">
        <f t="shared" si="3"/>
        <v>0</v>
      </c>
      <c r="N76" s="47">
        <v>2</v>
      </c>
    </row>
    <row r="77" spans="1:14" ht="63.75">
      <c r="A77" s="34">
        <v>224</v>
      </c>
      <c r="B77" s="35" t="s">
        <v>646</v>
      </c>
      <c r="C77" s="34" t="s">
        <v>343</v>
      </c>
      <c r="D77" s="34" t="s">
        <v>344</v>
      </c>
      <c r="E77" s="34" t="s">
        <v>345</v>
      </c>
      <c r="F77" s="34" t="s">
        <v>346</v>
      </c>
      <c r="G77" s="34" t="s">
        <v>341</v>
      </c>
      <c r="H77" s="34" t="s">
        <v>347</v>
      </c>
      <c r="I77" s="37"/>
      <c r="J77" s="39">
        <v>59.17</v>
      </c>
      <c r="K77" s="59">
        <v>118.07600000000001</v>
      </c>
      <c r="L77" s="38">
        <f t="shared" si="2"/>
        <v>0</v>
      </c>
      <c r="M77" s="39">
        <f t="shared" si="3"/>
        <v>0</v>
      </c>
      <c r="N77" s="47">
        <v>2</v>
      </c>
    </row>
    <row r="78" spans="1:14" ht="38.25">
      <c r="A78" s="49">
        <v>226</v>
      </c>
      <c r="B78" s="50" t="s">
        <v>349</v>
      </c>
      <c r="C78" s="49" t="s">
        <v>348</v>
      </c>
      <c r="D78" s="48" t="s">
        <v>350</v>
      </c>
      <c r="E78" s="48" t="s">
        <v>211</v>
      </c>
      <c r="F78" s="49" t="s">
        <v>340</v>
      </c>
      <c r="G78" s="49" t="s">
        <v>351</v>
      </c>
      <c r="H78" s="49" t="s">
        <v>347</v>
      </c>
      <c r="I78" s="51"/>
      <c r="J78" s="52">
        <v>511.8</v>
      </c>
      <c r="K78" s="59">
        <v>511.80000000000007</v>
      </c>
      <c r="L78" s="38">
        <f t="shared" si="2"/>
        <v>0</v>
      </c>
      <c r="M78" s="39">
        <f t="shared" si="3"/>
        <v>0</v>
      </c>
      <c r="N78" s="47">
        <v>1</v>
      </c>
    </row>
    <row r="79" spans="1:14" ht="32.25" customHeight="1">
      <c r="A79" s="34">
        <v>229</v>
      </c>
      <c r="B79" s="35" t="s">
        <v>353</v>
      </c>
      <c r="C79" s="34" t="s">
        <v>352</v>
      </c>
      <c r="D79" s="34" t="s">
        <v>354</v>
      </c>
      <c r="E79" s="34" t="s">
        <v>355</v>
      </c>
      <c r="F79" s="34" t="s">
        <v>356</v>
      </c>
      <c r="G79" s="34" t="s">
        <v>341</v>
      </c>
      <c r="H79" s="34" t="s">
        <v>34</v>
      </c>
      <c r="I79" s="34"/>
      <c r="J79" s="39">
        <v>5015.4</v>
      </c>
      <c r="K79" s="59">
        <v>5015.4</v>
      </c>
      <c r="L79" s="38">
        <f t="shared" si="2"/>
        <v>0</v>
      </c>
      <c r="M79" s="39">
        <f t="shared" si="3"/>
        <v>0</v>
      </c>
      <c r="N79" s="47">
        <v>1</v>
      </c>
    </row>
    <row r="80" spans="1:14" ht="51">
      <c r="A80" s="34">
        <v>234</v>
      </c>
      <c r="B80" s="35" t="s">
        <v>358</v>
      </c>
      <c r="C80" s="34" t="s">
        <v>357</v>
      </c>
      <c r="D80" s="34" t="s">
        <v>359</v>
      </c>
      <c r="E80" s="34" t="s">
        <v>360</v>
      </c>
      <c r="F80" s="34" t="s">
        <v>325</v>
      </c>
      <c r="G80" s="34" t="s">
        <v>361</v>
      </c>
      <c r="H80" s="34" t="s">
        <v>91</v>
      </c>
      <c r="I80" s="34"/>
      <c r="J80" s="39">
        <v>143.87</v>
      </c>
      <c r="K80" s="59">
        <v>189.76</v>
      </c>
      <c r="L80" s="38">
        <f t="shared" si="2"/>
        <v>0</v>
      </c>
      <c r="M80" s="39">
        <f t="shared" si="3"/>
        <v>0</v>
      </c>
      <c r="N80" s="47">
        <v>2</v>
      </c>
    </row>
    <row r="81" spans="1:14" ht="51">
      <c r="A81" s="34">
        <v>243</v>
      </c>
      <c r="B81" s="35" t="s">
        <v>647</v>
      </c>
      <c r="C81" s="34" t="s">
        <v>362</v>
      </c>
      <c r="D81" s="34" t="s">
        <v>363</v>
      </c>
      <c r="E81" s="34" t="s">
        <v>364</v>
      </c>
      <c r="F81" s="34" t="s">
        <v>31</v>
      </c>
      <c r="G81" s="34" t="s">
        <v>36</v>
      </c>
      <c r="H81" s="34" t="s">
        <v>29</v>
      </c>
      <c r="I81" s="37"/>
      <c r="J81" s="39">
        <v>142.96</v>
      </c>
      <c r="K81" s="59">
        <v>197.4</v>
      </c>
      <c r="L81" s="38">
        <f t="shared" si="2"/>
        <v>0</v>
      </c>
      <c r="M81" s="39">
        <f t="shared" si="3"/>
        <v>0</v>
      </c>
      <c r="N81" s="47">
        <v>2</v>
      </c>
    </row>
    <row r="82" spans="1:14" ht="32.25" customHeight="1">
      <c r="A82" s="34">
        <v>255</v>
      </c>
      <c r="B82" s="35">
        <v>1029050</v>
      </c>
      <c r="C82" s="34" t="s">
        <v>365</v>
      </c>
      <c r="D82" s="34" t="s">
        <v>366</v>
      </c>
      <c r="E82" s="34" t="s">
        <v>211</v>
      </c>
      <c r="F82" s="34" t="s">
        <v>27</v>
      </c>
      <c r="G82" s="34" t="s">
        <v>367</v>
      </c>
      <c r="H82" s="34" t="s">
        <v>28</v>
      </c>
      <c r="I82" s="34"/>
      <c r="J82" s="39">
        <v>2545.21</v>
      </c>
      <c r="K82" s="59">
        <v>2597.21</v>
      </c>
      <c r="L82" s="38">
        <f t="shared" si="2"/>
        <v>0</v>
      </c>
      <c r="M82" s="39">
        <f t="shared" si="3"/>
        <v>0</v>
      </c>
      <c r="N82" s="47">
        <v>1</v>
      </c>
    </row>
    <row r="83" spans="1:14" ht="38.25">
      <c r="A83" s="34">
        <v>257</v>
      </c>
      <c r="B83" s="35" t="s">
        <v>648</v>
      </c>
      <c r="C83" s="34" t="s">
        <v>368</v>
      </c>
      <c r="D83" s="34" t="s">
        <v>369</v>
      </c>
      <c r="E83" s="34" t="s">
        <v>370</v>
      </c>
      <c r="F83" s="34" t="s">
        <v>47</v>
      </c>
      <c r="G83" s="34" t="s">
        <v>371</v>
      </c>
      <c r="H83" s="34" t="s">
        <v>372</v>
      </c>
      <c r="I83" s="34"/>
      <c r="J83" s="39">
        <v>2456.58</v>
      </c>
      <c r="K83" s="59">
        <v>2532.6</v>
      </c>
      <c r="L83" s="38">
        <f t="shared" si="2"/>
        <v>0</v>
      </c>
      <c r="M83" s="39">
        <f t="shared" si="3"/>
        <v>0</v>
      </c>
      <c r="N83" s="47">
        <v>2</v>
      </c>
    </row>
    <row r="84" spans="1:14" ht="51">
      <c r="A84" s="34">
        <v>259</v>
      </c>
      <c r="B84" s="35" t="s">
        <v>649</v>
      </c>
      <c r="C84" s="34" t="s">
        <v>373</v>
      </c>
      <c r="D84" s="34" t="s">
        <v>374</v>
      </c>
      <c r="E84" s="34" t="s">
        <v>375</v>
      </c>
      <c r="F84" s="34" t="s">
        <v>47</v>
      </c>
      <c r="G84" s="34" t="s">
        <v>376</v>
      </c>
      <c r="H84" s="34" t="s">
        <v>377</v>
      </c>
      <c r="I84" s="37"/>
      <c r="J84" s="39">
        <v>513.94</v>
      </c>
      <c r="K84" s="59">
        <v>552.4</v>
      </c>
      <c r="L84" s="38">
        <f t="shared" si="2"/>
        <v>0</v>
      </c>
      <c r="M84" s="39">
        <f t="shared" si="3"/>
        <v>0</v>
      </c>
      <c r="N84" s="47">
        <v>2</v>
      </c>
    </row>
    <row r="85" spans="1:14" ht="25.5">
      <c r="A85" s="34">
        <v>269</v>
      </c>
      <c r="B85" s="35" t="s">
        <v>379</v>
      </c>
      <c r="C85" s="34" t="s">
        <v>378</v>
      </c>
      <c r="D85" s="34" t="s">
        <v>380</v>
      </c>
      <c r="E85" s="34" t="s">
        <v>381</v>
      </c>
      <c r="F85" s="34" t="s">
        <v>32</v>
      </c>
      <c r="G85" s="34" t="s">
        <v>261</v>
      </c>
      <c r="H85" s="34" t="s">
        <v>34</v>
      </c>
      <c r="I85" s="37"/>
      <c r="J85" s="39">
        <v>548.36</v>
      </c>
      <c r="K85" s="59">
        <v>548.36</v>
      </c>
      <c r="L85" s="38">
        <f t="shared" si="2"/>
        <v>0</v>
      </c>
      <c r="M85" s="39">
        <f t="shared" si="3"/>
        <v>0</v>
      </c>
      <c r="N85" s="47">
        <v>1</v>
      </c>
    </row>
    <row r="86" spans="1:14" ht="33.75" customHeight="1">
      <c r="A86" s="34">
        <v>289</v>
      </c>
      <c r="B86" s="44">
        <v>1162485</v>
      </c>
      <c r="C86" s="45" t="s">
        <v>382</v>
      </c>
      <c r="D86" s="45" t="s">
        <v>383</v>
      </c>
      <c r="E86" s="45" t="s">
        <v>211</v>
      </c>
      <c r="F86" s="45" t="s">
        <v>384</v>
      </c>
      <c r="G86" s="45" t="s">
        <v>385</v>
      </c>
      <c r="H86" s="34" t="s">
        <v>28</v>
      </c>
      <c r="I86" s="34"/>
      <c r="J86" s="39">
        <v>6.12</v>
      </c>
      <c r="K86" s="59">
        <v>6.12</v>
      </c>
      <c r="L86" s="38">
        <f t="shared" si="2"/>
        <v>0</v>
      </c>
      <c r="M86" s="39">
        <f t="shared" si="3"/>
        <v>0</v>
      </c>
      <c r="N86" s="47">
        <v>1</v>
      </c>
    </row>
    <row r="87" spans="1:14" ht="33.75" customHeight="1">
      <c r="A87" s="34">
        <v>290</v>
      </c>
      <c r="B87" s="44" t="s">
        <v>650</v>
      </c>
      <c r="C87" s="45" t="s">
        <v>386</v>
      </c>
      <c r="D87" s="45" t="s">
        <v>387</v>
      </c>
      <c r="E87" s="45" t="s">
        <v>388</v>
      </c>
      <c r="F87" s="45" t="s">
        <v>389</v>
      </c>
      <c r="G87" s="45" t="s">
        <v>385</v>
      </c>
      <c r="H87" s="34" t="s">
        <v>28</v>
      </c>
      <c r="I87" s="34"/>
      <c r="J87" s="39">
        <v>4.09</v>
      </c>
      <c r="K87" s="59">
        <v>4.09</v>
      </c>
      <c r="L87" s="38">
        <f t="shared" si="2"/>
        <v>0</v>
      </c>
      <c r="M87" s="39">
        <f t="shared" si="3"/>
        <v>0</v>
      </c>
      <c r="N87" s="47">
        <v>1</v>
      </c>
    </row>
    <row r="88" spans="1:14" ht="38.25">
      <c r="A88" s="34">
        <v>291</v>
      </c>
      <c r="B88" s="44" t="s">
        <v>391</v>
      </c>
      <c r="C88" s="45" t="s">
        <v>390</v>
      </c>
      <c r="D88" s="45" t="s">
        <v>392</v>
      </c>
      <c r="E88" s="45" t="s">
        <v>211</v>
      </c>
      <c r="F88" s="45" t="s">
        <v>393</v>
      </c>
      <c r="G88" s="45" t="s">
        <v>394</v>
      </c>
      <c r="H88" s="34" t="s">
        <v>395</v>
      </c>
      <c r="I88" s="37"/>
      <c r="J88" s="39">
        <v>9.27</v>
      </c>
      <c r="K88" s="59">
        <v>9.266666666666667</v>
      </c>
      <c r="L88" s="38">
        <f t="shared" si="2"/>
        <v>0</v>
      </c>
      <c r="M88" s="39">
        <f t="shared" si="3"/>
        <v>0</v>
      </c>
      <c r="N88" s="47">
        <v>1</v>
      </c>
    </row>
    <row r="89" spans="1:14" ht="38.25">
      <c r="A89" s="34">
        <v>292</v>
      </c>
      <c r="B89" s="44" t="s">
        <v>651</v>
      </c>
      <c r="C89" s="45" t="s">
        <v>396</v>
      </c>
      <c r="D89" s="45" t="s">
        <v>397</v>
      </c>
      <c r="E89" s="45" t="s">
        <v>388</v>
      </c>
      <c r="F89" s="45" t="s">
        <v>398</v>
      </c>
      <c r="G89" s="45" t="s">
        <v>36</v>
      </c>
      <c r="H89" s="34" t="s">
        <v>28</v>
      </c>
      <c r="I89" s="37"/>
      <c r="J89" s="39">
        <v>7.97</v>
      </c>
      <c r="K89" s="59">
        <v>7.965</v>
      </c>
      <c r="L89" s="38">
        <f t="shared" si="2"/>
        <v>0</v>
      </c>
      <c r="M89" s="39">
        <f t="shared" si="3"/>
        <v>0</v>
      </c>
      <c r="N89" s="47">
        <v>1</v>
      </c>
    </row>
    <row r="90" spans="1:14" ht="39.75" customHeight="1">
      <c r="A90" s="34">
        <v>293</v>
      </c>
      <c r="B90" s="44">
        <v>5162445</v>
      </c>
      <c r="C90" s="45" t="s">
        <v>399</v>
      </c>
      <c r="D90" s="45" t="s">
        <v>400</v>
      </c>
      <c r="E90" s="45" t="s">
        <v>273</v>
      </c>
      <c r="F90" s="45" t="s">
        <v>401</v>
      </c>
      <c r="G90" s="45" t="s">
        <v>385</v>
      </c>
      <c r="H90" s="34" t="s">
        <v>401</v>
      </c>
      <c r="I90" s="34"/>
      <c r="J90" s="39">
        <v>14.12</v>
      </c>
      <c r="K90" s="59">
        <v>14.330000000000002</v>
      </c>
      <c r="L90" s="38">
        <f t="shared" si="2"/>
        <v>0</v>
      </c>
      <c r="M90" s="39">
        <f t="shared" si="3"/>
        <v>0</v>
      </c>
      <c r="N90" s="47">
        <v>1</v>
      </c>
    </row>
    <row r="91" spans="1:14" ht="51">
      <c r="A91" s="34">
        <v>294</v>
      </c>
      <c r="B91" s="44" t="s">
        <v>403</v>
      </c>
      <c r="C91" s="45" t="s">
        <v>402</v>
      </c>
      <c r="D91" s="45" t="s">
        <v>404</v>
      </c>
      <c r="E91" s="45" t="s">
        <v>405</v>
      </c>
      <c r="F91" s="45" t="s">
        <v>30</v>
      </c>
      <c r="G91" s="45" t="s">
        <v>406</v>
      </c>
      <c r="H91" s="34" t="s">
        <v>29</v>
      </c>
      <c r="I91" s="37"/>
      <c r="J91" s="39">
        <v>52.57</v>
      </c>
      <c r="K91" s="59">
        <v>70.16</v>
      </c>
      <c r="L91" s="38">
        <f t="shared" si="2"/>
        <v>0</v>
      </c>
      <c r="M91" s="39">
        <f t="shared" si="3"/>
        <v>0</v>
      </c>
      <c r="N91" s="47">
        <v>3</v>
      </c>
    </row>
    <row r="92" spans="1:14" ht="51">
      <c r="A92" s="34">
        <v>295</v>
      </c>
      <c r="B92" s="44" t="s">
        <v>408</v>
      </c>
      <c r="C92" s="45" t="s">
        <v>407</v>
      </c>
      <c r="D92" s="45" t="s">
        <v>404</v>
      </c>
      <c r="E92" s="45" t="s">
        <v>405</v>
      </c>
      <c r="F92" s="45" t="s">
        <v>27</v>
      </c>
      <c r="G92" s="45" t="s">
        <v>409</v>
      </c>
      <c r="H92" s="34" t="s">
        <v>28</v>
      </c>
      <c r="I92" s="34"/>
      <c r="J92" s="39">
        <v>50.01</v>
      </c>
      <c r="K92" s="59">
        <v>50.01</v>
      </c>
      <c r="L92" s="38">
        <f t="shared" si="2"/>
        <v>0</v>
      </c>
      <c r="M92" s="39">
        <f t="shared" si="3"/>
        <v>0</v>
      </c>
      <c r="N92" s="47">
        <v>1</v>
      </c>
    </row>
    <row r="93" spans="1:14" ht="33" customHeight="1">
      <c r="A93" s="34">
        <v>301</v>
      </c>
      <c r="B93" s="44">
        <v>1162423</v>
      </c>
      <c r="C93" s="45" t="s">
        <v>410</v>
      </c>
      <c r="D93" s="45" t="s">
        <v>411</v>
      </c>
      <c r="E93" s="45" t="s">
        <v>412</v>
      </c>
      <c r="F93" s="45" t="s">
        <v>27</v>
      </c>
      <c r="G93" s="45" t="s">
        <v>413</v>
      </c>
      <c r="H93" s="34" t="s">
        <v>28</v>
      </c>
      <c r="I93" s="34"/>
      <c r="J93" s="39">
        <v>9.6</v>
      </c>
      <c r="K93" s="59">
        <v>9.595</v>
      </c>
      <c r="L93" s="38">
        <f t="shared" si="2"/>
        <v>0</v>
      </c>
      <c r="M93" s="39">
        <f t="shared" si="3"/>
        <v>0</v>
      </c>
      <c r="N93" s="47">
        <v>1</v>
      </c>
    </row>
    <row r="94" spans="1:14" ht="35.25" customHeight="1">
      <c r="A94" s="34">
        <v>305</v>
      </c>
      <c r="B94" s="44" t="s">
        <v>415</v>
      </c>
      <c r="C94" s="45" t="s">
        <v>414</v>
      </c>
      <c r="D94" s="45" t="s">
        <v>416</v>
      </c>
      <c r="E94" s="45" t="s">
        <v>381</v>
      </c>
      <c r="F94" s="45" t="s">
        <v>325</v>
      </c>
      <c r="G94" s="45" t="s">
        <v>417</v>
      </c>
      <c r="H94" s="34" t="s">
        <v>29</v>
      </c>
      <c r="I94" s="37"/>
      <c r="J94" s="39">
        <v>47.04</v>
      </c>
      <c r="K94" s="59">
        <v>47.043</v>
      </c>
      <c r="L94" s="38">
        <f t="shared" si="2"/>
        <v>0</v>
      </c>
      <c r="M94" s="39">
        <f t="shared" si="3"/>
        <v>0</v>
      </c>
      <c r="N94" s="47">
        <v>1</v>
      </c>
    </row>
    <row r="95" spans="1:14" ht="29.25" customHeight="1">
      <c r="A95" s="34">
        <v>308</v>
      </c>
      <c r="B95" s="44" t="s">
        <v>419</v>
      </c>
      <c r="C95" s="45" t="s">
        <v>418</v>
      </c>
      <c r="D95" s="45" t="s">
        <v>420</v>
      </c>
      <c r="E95" s="45" t="s">
        <v>421</v>
      </c>
      <c r="F95" s="45" t="s">
        <v>30</v>
      </c>
      <c r="G95" s="45" t="s">
        <v>422</v>
      </c>
      <c r="H95" s="34" t="s">
        <v>34</v>
      </c>
      <c r="I95" s="37"/>
      <c r="J95" s="39">
        <v>467.95</v>
      </c>
      <c r="K95" s="59">
        <v>467.95</v>
      </c>
      <c r="L95" s="38">
        <f t="shared" si="2"/>
        <v>0</v>
      </c>
      <c r="M95" s="39">
        <f t="shared" si="3"/>
        <v>0</v>
      </c>
      <c r="N95" s="47">
        <v>1</v>
      </c>
    </row>
    <row r="96" spans="1:14" ht="51">
      <c r="A96" s="34">
        <v>309</v>
      </c>
      <c r="B96" s="44" t="s">
        <v>424</v>
      </c>
      <c r="C96" s="45" t="s">
        <v>423</v>
      </c>
      <c r="D96" s="45" t="s">
        <v>425</v>
      </c>
      <c r="E96" s="45" t="s">
        <v>426</v>
      </c>
      <c r="F96" s="45" t="s">
        <v>325</v>
      </c>
      <c r="G96" s="45" t="s">
        <v>427</v>
      </c>
      <c r="H96" s="34" t="s">
        <v>29</v>
      </c>
      <c r="I96" s="34"/>
      <c r="J96" s="39">
        <v>202.14</v>
      </c>
      <c r="K96" s="59">
        <v>202.14000000000001</v>
      </c>
      <c r="L96" s="38">
        <f t="shared" si="2"/>
        <v>0</v>
      </c>
      <c r="M96" s="39">
        <f t="shared" si="3"/>
        <v>0</v>
      </c>
      <c r="N96" s="47">
        <v>1</v>
      </c>
    </row>
    <row r="97" spans="1:14" ht="51">
      <c r="A97" s="34">
        <v>310</v>
      </c>
      <c r="B97" s="44" t="s">
        <v>429</v>
      </c>
      <c r="C97" s="45" t="s">
        <v>428</v>
      </c>
      <c r="D97" s="45" t="s">
        <v>425</v>
      </c>
      <c r="E97" s="45" t="s">
        <v>426</v>
      </c>
      <c r="F97" s="45" t="s">
        <v>325</v>
      </c>
      <c r="G97" s="45" t="s">
        <v>430</v>
      </c>
      <c r="H97" s="34" t="s">
        <v>29</v>
      </c>
      <c r="I97" s="37"/>
      <c r="J97" s="39">
        <v>404.82</v>
      </c>
      <c r="K97" s="59">
        <v>404.81999999999994</v>
      </c>
      <c r="L97" s="38">
        <f t="shared" si="2"/>
        <v>0</v>
      </c>
      <c r="M97" s="39">
        <f t="shared" si="3"/>
        <v>0</v>
      </c>
      <c r="N97" s="47">
        <v>1</v>
      </c>
    </row>
    <row r="98" spans="1:14" ht="25.5">
      <c r="A98" s="34">
        <v>312</v>
      </c>
      <c r="B98" s="44" t="s">
        <v>432</v>
      </c>
      <c r="C98" s="45" t="s">
        <v>431</v>
      </c>
      <c r="D98" s="45" t="s">
        <v>433</v>
      </c>
      <c r="E98" s="45" t="s">
        <v>434</v>
      </c>
      <c r="F98" s="45" t="s">
        <v>52</v>
      </c>
      <c r="G98" s="45" t="s">
        <v>435</v>
      </c>
      <c r="H98" s="34" t="s">
        <v>436</v>
      </c>
      <c r="I98" s="34"/>
      <c r="J98" s="39">
        <v>15938.2</v>
      </c>
      <c r="K98" s="59">
        <v>15938.200000000003</v>
      </c>
      <c r="L98" s="38">
        <f t="shared" si="2"/>
        <v>0</v>
      </c>
      <c r="M98" s="39">
        <f t="shared" si="3"/>
        <v>0</v>
      </c>
      <c r="N98" s="47">
        <v>1</v>
      </c>
    </row>
    <row r="99" spans="1:14" ht="51">
      <c r="A99" s="34">
        <v>323</v>
      </c>
      <c r="B99" s="44" t="s">
        <v>652</v>
      </c>
      <c r="C99" s="45" t="s">
        <v>437</v>
      </c>
      <c r="D99" s="45" t="s">
        <v>438</v>
      </c>
      <c r="E99" s="45" t="s">
        <v>439</v>
      </c>
      <c r="F99" s="45" t="s">
        <v>440</v>
      </c>
      <c r="G99" s="45" t="s">
        <v>441</v>
      </c>
      <c r="H99" s="34" t="s">
        <v>29</v>
      </c>
      <c r="I99" s="37"/>
      <c r="J99" s="39">
        <v>240.94</v>
      </c>
      <c r="K99" s="59">
        <v>240.94000000000003</v>
      </c>
      <c r="L99" s="38">
        <f t="shared" si="2"/>
        <v>0</v>
      </c>
      <c r="M99" s="39">
        <f t="shared" si="3"/>
        <v>0</v>
      </c>
      <c r="N99" s="47">
        <v>1</v>
      </c>
    </row>
    <row r="100" spans="1:14" ht="25.5">
      <c r="A100" s="34">
        <v>324</v>
      </c>
      <c r="B100" s="44" t="s">
        <v>443</v>
      </c>
      <c r="C100" s="45" t="s">
        <v>442</v>
      </c>
      <c r="D100" s="45" t="s">
        <v>444</v>
      </c>
      <c r="E100" s="45" t="s">
        <v>445</v>
      </c>
      <c r="F100" s="45" t="s">
        <v>440</v>
      </c>
      <c r="G100" s="45" t="s">
        <v>446</v>
      </c>
      <c r="H100" s="34" t="s">
        <v>34</v>
      </c>
      <c r="I100" s="34"/>
      <c r="J100" s="39">
        <v>668</v>
      </c>
      <c r="K100" s="59">
        <v>668</v>
      </c>
      <c r="L100" s="38">
        <f t="shared" si="2"/>
        <v>0</v>
      </c>
      <c r="M100" s="39">
        <f t="shared" si="3"/>
        <v>0</v>
      </c>
      <c r="N100" s="47">
        <v>1</v>
      </c>
    </row>
    <row r="101" spans="1:14" ht="25.5">
      <c r="A101" s="34">
        <v>325</v>
      </c>
      <c r="B101" s="44" t="s">
        <v>448</v>
      </c>
      <c r="C101" s="45" t="s">
        <v>447</v>
      </c>
      <c r="D101" s="45" t="s">
        <v>449</v>
      </c>
      <c r="E101" s="45" t="s">
        <v>450</v>
      </c>
      <c r="F101" s="45" t="s">
        <v>440</v>
      </c>
      <c r="G101" s="45" t="s">
        <v>451</v>
      </c>
      <c r="H101" s="34" t="s">
        <v>34</v>
      </c>
      <c r="I101" s="34"/>
      <c r="J101" s="39">
        <v>1181.7</v>
      </c>
      <c r="K101" s="59">
        <v>1181.7</v>
      </c>
      <c r="L101" s="38">
        <f t="shared" si="2"/>
        <v>0</v>
      </c>
      <c r="M101" s="39">
        <f t="shared" si="3"/>
        <v>0</v>
      </c>
      <c r="N101" s="47">
        <v>1</v>
      </c>
    </row>
    <row r="102" spans="1:14" ht="25.5">
      <c r="A102" s="34">
        <v>327</v>
      </c>
      <c r="B102" s="44" t="s">
        <v>453</v>
      </c>
      <c r="C102" s="45" t="s">
        <v>452</v>
      </c>
      <c r="D102" s="45" t="s">
        <v>454</v>
      </c>
      <c r="E102" s="45" t="s">
        <v>455</v>
      </c>
      <c r="F102" s="45" t="s">
        <v>30</v>
      </c>
      <c r="G102" s="45" t="s">
        <v>456</v>
      </c>
      <c r="H102" s="34" t="s">
        <v>29</v>
      </c>
      <c r="I102" s="34"/>
      <c r="J102" s="39">
        <v>413</v>
      </c>
      <c r="K102" s="59">
        <v>413</v>
      </c>
      <c r="L102" s="38">
        <f t="shared" si="2"/>
        <v>0</v>
      </c>
      <c r="M102" s="39">
        <f t="shared" si="3"/>
        <v>0</v>
      </c>
      <c r="N102" s="47">
        <v>1</v>
      </c>
    </row>
    <row r="103" spans="1:14" ht="25.5">
      <c r="A103" s="34">
        <v>328</v>
      </c>
      <c r="B103" s="44" t="s">
        <v>458</v>
      </c>
      <c r="C103" s="45" t="s">
        <v>457</v>
      </c>
      <c r="D103" s="45" t="s">
        <v>459</v>
      </c>
      <c r="E103" s="45" t="s">
        <v>455</v>
      </c>
      <c r="F103" s="45" t="s">
        <v>30</v>
      </c>
      <c r="G103" s="45" t="s">
        <v>456</v>
      </c>
      <c r="H103" s="34" t="s">
        <v>29</v>
      </c>
      <c r="I103" s="34"/>
      <c r="J103" s="39">
        <v>490.12</v>
      </c>
      <c r="K103" s="59">
        <v>490.11999999999995</v>
      </c>
      <c r="L103" s="38">
        <f t="shared" si="2"/>
        <v>0</v>
      </c>
      <c r="M103" s="39">
        <f t="shared" si="3"/>
        <v>0</v>
      </c>
      <c r="N103" s="47">
        <v>1</v>
      </c>
    </row>
    <row r="104" spans="1:14" ht="34.5" customHeight="1">
      <c r="A104" s="34">
        <v>330</v>
      </c>
      <c r="B104" s="44" t="s">
        <v>461</v>
      </c>
      <c r="C104" s="45" t="s">
        <v>460</v>
      </c>
      <c r="D104" s="45" t="s">
        <v>462</v>
      </c>
      <c r="E104" s="45" t="s">
        <v>463</v>
      </c>
      <c r="F104" s="45" t="s">
        <v>30</v>
      </c>
      <c r="G104" s="45" t="s">
        <v>464</v>
      </c>
      <c r="H104" s="34" t="s">
        <v>33</v>
      </c>
      <c r="I104" s="34"/>
      <c r="J104" s="39">
        <v>210.68</v>
      </c>
      <c r="K104" s="59">
        <v>210.68</v>
      </c>
      <c r="L104" s="38">
        <f t="shared" si="2"/>
        <v>0</v>
      </c>
      <c r="M104" s="39">
        <f t="shared" si="3"/>
        <v>0</v>
      </c>
      <c r="N104" s="47">
        <v>1</v>
      </c>
    </row>
    <row r="105" spans="1:14" ht="38.25" customHeight="1">
      <c r="A105" s="34">
        <v>335</v>
      </c>
      <c r="B105" s="44" t="s">
        <v>466</v>
      </c>
      <c r="C105" s="45" t="s">
        <v>465</v>
      </c>
      <c r="D105" s="45" t="s">
        <v>467</v>
      </c>
      <c r="E105" s="45" t="s">
        <v>273</v>
      </c>
      <c r="F105" s="45" t="s">
        <v>30</v>
      </c>
      <c r="G105" s="45" t="s">
        <v>468</v>
      </c>
      <c r="H105" s="34" t="s">
        <v>29</v>
      </c>
      <c r="I105" s="37"/>
      <c r="J105" s="39">
        <v>17.82</v>
      </c>
      <c r="K105" s="59">
        <v>18.238</v>
      </c>
      <c r="L105" s="38">
        <f t="shared" si="2"/>
        <v>0</v>
      </c>
      <c r="M105" s="39">
        <f t="shared" si="3"/>
        <v>0</v>
      </c>
      <c r="N105" s="47">
        <v>2</v>
      </c>
    </row>
    <row r="106" spans="1:14" ht="51">
      <c r="A106" s="34">
        <v>343</v>
      </c>
      <c r="B106" s="44" t="s">
        <v>653</v>
      </c>
      <c r="C106" s="45" t="s">
        <v>469</v>
      </c>
      <c r="D106" s="45" t="s">
        <v>470</v>
      </c>
      <c r="E106" s="45" t="s">
        <v>471</v>
      </c>
      <c r="F106" s="45" t="s">
        <v>47</v>
      </c>
      <c r="G106" s="45" t="s">
        <v>451</v>
      </c>
      <c r="H106" s="34" t="s">
        <v>472</v>
      </c>
      <c r="I106" s="37"/>
      <c r="J106" s="39">
        <v>157.44</v>
      </c>
      <c r="K106" s="59">
        <v>168.7</v>
      </c>
      <c r="L106" s="38">
        <f t="shared" si="2"/>
        <v>0</v>
      </c>
      <c r="M106" s="39">
        <f t="shared" si="3"/>
        <v>0</v>
      </c>
      <c r="N106" s="47">
        <v>2</v>
      </c>
    </row>
    <row r="107" spans="1:14" ht="32.25" customHeight="1">
      <c r="A107" s="34">
        <v>362</v>
      </c>
      <c r="B107" s="44" t="s">
        <v>474</v>
      </c>
      <c r="C107" s="45" t="s">
        <v>473</v>
      </c>
      <c r="D107" s="45" t="s">
        <v>475</v>
      </c>
      <c r="E107" s="45" t="s">
        <v>476</v>
      </c>
      <c r="F107" s="45" t="s">
        <v>30</v>
      </c>
      <c r="G107" s="45" t="s">
        <v>477</v>
      </c>
      <c r="H107" s="34" t="s">
        <v>29</v>
      </c>
      <c r="I107" s="37"/>
      <c r="J107" s="39">
        <v>54.83</v>
      </c>
      <c r="K107" s="59">
        <v>69.99</v>
      </c>
      <c r="L107" s="38">
        <f t="shared" si="2"/>
        <v>0</v>
      </c>
      <c r="M107" s="39">
        <f t="shared" si="3"/>
        <v>0</v>
      </c>
      <c r="N107" s="47">
        <v>1</v>
      </c>
    </row>
    <row r="108" spans="1:14" ht="38.25">
      <c r="A108" s="34">
        <v>363</v>
      </c>
      <c r="B108" s="44" t="s">
        <v>654</v>
      </c>
      <c r="C108" s="45" t="s">
        <v>478</v>
      </c>
      <c r="D108" s="45" t="s">
        <v>479</v>
      </c>
      <c r="E108" s="45" t="s">
        <v>480</v>
      </c>
      <c r="F108" s="45" t="s">
        <v>30</v>
      </c>
      <c r="G108" s="45" t="s">
        <v>481</v>
      </c>
      <c r="H108" s="34" t="s">
        <v>29</v>
      </c>
      <c r="I108" s="37"/>
      <c r="J108" s="39">
        <v>146.4</v>
      </c>
      <c r="K108" s="59">
        <v>146.4</v>
      </c>
      <c r="L108" s="38">
        <f t="shared" si="2"/>
        <v>0</v>
      </c>
      <c r="M108" s="39">
        <f t="shared" si="3"/>
        <v>0</v>
      </c>
      <c r="N108" s="47">
        <v>1</v>
      </c>
    </row>
    <row r="109" spans="1:14" ht="25.5">
      <c r="A109" s="34">
        <v>373</v>
      </c>
      <c r="B109" s="35" t="s">
        <v>483</v>
      </c>
      <c r="C109" s="36" t="s">
        <v>482</v>
      </c>
      <c r="D109" s="34" t="s">
        <v>484</v>
      </c>
      <c r="E109" s="34" t="s">
        <v>273</v>
      </c>
      <c r="F109" s="45" t="s">
        <v>30</v>
      </c>
      <c r="G109" s="45" t="s">
        <v>422</v>
      </c>
      <c r="H109" s="34" t="s">
        <v>29</v>
      </c>
      <c r="I109" s="37"/>
      <c r="J109" s="39">
        <v>249.03</v>
      </c>
      <c r="K109" s="59">
        <v>254.2</v>
      </c>
      <c r="L109" s="38">
        <f t="shared" si="2"/>
        <v>0</v>
      </c>
      <c r="M109" s="39">
        <f t="shared" si="3"/>
        <v>0</v>
      </c>
      <c r="N109" s="47">
        <v>1</v>
      </c>
    </row>
    <row r="110" spans="1:14" ht="38.25">
      <c r="A110" s="34">
        <v>374</v>
      </c>
      <c r="B110" s="44" t="s">
        <v>655</v>
      </c>
      <c r="C110" s="45" t="s">
        <v>485</v>
      </c>
      <c r="D110" s="45" t="s">
        <v>486</v>
      </c>
      <c r="E110" s="45" t="s">
        <v>487</v>
      </c>
      <c r="F110" s="45" t="s">
        <v>325</v>
      </c>
      <c r="G110" s="45" t="s">
        <v>488</v>
      </c>
      <c r="H110" s="34" t="s">
        <v>29</v>
      </c>
      <c r="I110" s="34"/>
      <c r="J110" s="39">
        <v>636.68</v>
      </c>
      <c r="K110" s="59">
        <v>636.6800000000001</v>
      </c>
      <c r="L110" s="38">
        <f t="shared" si="2"/>
        <v>0</v>
      </c>
      <c r="M110" s="39">
        <f t="shared" si="3"/>
        <v>0</v>
      </c>
      <c r="N110" s="47">
        <v>1</v>
      </c>
    </row>
    <row r="111" spans="1:14" ht="38.25">
      <c r="A111" s="34">
        <v>375</v>
      </c>
      <c r="B111" s="44" t="s">
        <v>656</v>
      </c>
      <c r="C111" s="45" t="s">
        <v>489</v>
      </c>
      <c r="D111" s="45" t="s">
        <v>486</v>
      </c>
      <c r="E111" s="45" t="s">
        <v>487</v>
      </c>
      <c r="F111" s="45" t="s">
        <v>325</v>
      </c>
      <c r="G111" s="45" t="s">
        <v>490</v>
      </c>
      <c r="H111" s="34" t="s">
        <v>29</v>
      </c>
      <c r="I111" s="34"/>
      <c r="J111" s="39">
        <v>1413.22</v>
      </c>
      <c r="K111" s="59">
        <v>1413.22</v>
      </c>
      <c r="L111" s="38">
        <f t="shared" si="2"/>
        <v>0</v>
      </c>
      <c r="M111" s="39">
        <f t="shared" si="3"/>
        <v>0</v>
      </c>
      <c r="N111" s="47">
        <v>1</v>
      </c>
    </row>
    <row r="112" spans="1:14" ht="35.25" customHeight="1">
      <c r="A112" s="34">
        <v>376</v>
      </c>
      <c r="B112" s="44" t="s">
        <v>492</v>
      </c>
      <c r="C112" s="45" t="s">
        <v>491</v>
      </c>
      <c r="D112" s="45" t="s">
        <v>493</v>
      </c>
      <c r="E112" s="45" t="s">
        <v>494</v>
      </c>
      <c r="F112" s="45" t="s">
        <v>30</v>
      </c>
      <c r="G112" s="45" t="s">
        <v>495</v>
      </c>
      <c r="H112" s="34" t="s">
        <v>33</v>
      </c>
      <c r="I112" s="34"/>
      <c r="J112" s="39">
        <v>8300.42</v>
      </c>
      <c r="K112" s="59">
        <v>8300.42</v>
      </c>
      <c r="L112" s="38">
        <f t="shared" si="2"/>
        <v>0</v>
      </c>
      <c r="M112" s="39">
        <f t="shared" si="3"/>
        <v>0</v>
      </c>
      <c r="N112" s="47">
        <v>1</v>
      </c>
    </row>
    <row r="113" spans="1:14" ht="38.25" customHeight="1">
      <c r="A113" s="34">
        <v>419</v>
      </c>
      <c r="B113" s="44">
        <v>3327535</v>
      </c>
      <c r="C113" s="45" t="s">
        <v>496</v>
      </c>
      <c r="D113" s="45" t="s">
        <v>497</v>
      </c>
      <c r="E113" s="45" t="s">
        <v>498</v>
      </c>
      <c r="F113" s="45" t="s">
        <v>499</v>
      </c>
      <c r="G113" s="45" t="s">
        <v>500</v>
      </c>
      <c r="H113" s="34" t="s">
        <v>34</v>
      </c>
      <c r="I113" s="34"/>
      <c r="J113" s="39">
        <v>69398</v>
      </c>
      <c r="K113" s="59">
        <v>69398</v>
      </c>
      <c r="L113" s="38">
        <f t="shared" si="2"/>
        <v>0</v>
      </c>
      <c r="M113" s="39">
        <f t="shared" si="3"/>
        <v>0</v>
      </c>
      <c r="N113" s="47">
        <v>1</v>
      </c>
    </row>
    <row r="114" spans="1:14" ht="25.5">
      <c r="A114" s="34">
        <v>421</v>
      </c>
      <c r="B114" s="44">
        <v>1189121</v>
      </c>
      <c r="C114" s="45" t="s">
        <v>501</v>
      </c>
      <c r="D114" s="45" t="s">
        <v>502</v>
      </c>
      <c r="E114" s="45" t="s">
        <v>503</v>
      </c>
      <c r="F114" s="45" t="s">
        <v>504</v>
      </c>
      <c r="G114" s="45" t="s">
        <v>261</v>
      </c>
      <c r="H114" s="34" t="s">
        <v>28</v>
      </c>
      <c r="I114" s="34"/>
      <c r="J114" s="39">
        <v>1448.73</v>
      </c>
      <c r="K114" s="59">
        <v>1448.7250000000001</v>
      </c>
      <c r="L114" s="38">
        <f t="shared" si="2"/>
        <v>0</v>
      </c>
      <c r="M114" s="39">
        <f t="shared" si="3"/>
        <v>0</v>
      </c>
      <c r="N114" s="47">
        <v>1</v>
      </c>
    </row>
    <row r="115" spans="1:14" ht="25.5">
      <c r="A115" s="34">
        <v>429</v>
      </c>
      <c r="B115" s="35" t="s">
        <v>506</v>
      </c>
      <c r="C115" s="34" t="s">
        <v>505</v>
      </c>
      <c r="D115" s="34" t="s">
        <v>507</v>
      </c>
      <c r="E115" s="34" t="s">
        <v>508</v>
      </c>
      <c r="F115" s="34" t="s">
        <v>278</v>
      </c>
      <c r="G115" s="34" t="s">
        <v>509</v>
      </c>
      <c r="H115" s="34" t="s">
        <v>34</v>
      </c>
      <c r="I115" s="34"/>
      <c r="J115" s="39">
        <v>72679.7</v>
      </c>
      <c r="K115" s="59">
        <v>72679.7</v>
      </c>
      <c r="L115" s="38">
        <f t="shared" si="2"/>
        <v>0</v>
      </c>
      <c r="M115" s="39">
        <f t="shared" si="3"/>
        <v>0</v>
      </c>
      <c r="N115" s="47">
        <v>1</v>
      </c>
    </row>
    <row r="116" spans="1:14" ht="25.5">
      <c r="A116" s="34">
        <v>430</v>
      </c>
      <c r="B116" s="44" t="s">
        <v>511</v>
      </c>
      <c r="C116" s="45" t="s">
        <v>510</v>
      </c>
      <c r="D116" s="45" t="s">
        <v>512</v>
      </c>
      <c r="E116" s="45" t="s">
        <v>513</v>
      </c>
      <c r="F116" s="45" t="s">
        <v>52</v>
      </c>
      <c r="G116" s="45" t="s">
        <v>514</v>
      </c>
      <c r="H116" s="34" t="s">
        <v>34</v>
      </c>
      <c r="I116" s="34"/>
      <c r="J116" s="39">
        <v>441.4</v>
      </c>
      <c r="K116" s="59">
        <v>441.4</v>
      </c>
      <c r="L116" s="38">
        <f t="shared" si="2"/>
        <v>0</v>
      </c>
      <c r="M116" s="39">
        <f t="shared" si="3"/>
        <v>0</v>
      </c>
      <c r="N116" s="47">
        <v>1</v>
      </c>
    </row>
    <row r="117" spans="1:14" ht="25.5">
      <c r="A117" s="34">
        <v>431</v>
      </c>
      <c r="B117" s="44" t="s">
        <v>516</v>
      </c>
      <c r="C117" s="45" t="s">
        <v>515</v>
      </c>
      <c r="D117" s="45" t="s">
        <v>512</v>
      </c>
      <c r="E117" s="45" t="s">
        <v>513</v>
      </c>
      <c r="F117" s="45" t="s">
        <v>52</v>
      </c>
      <c r="G117" s="45" t="s">
        <v>351</v>
      </c>
      <c r="H117" s="34" t="s">
        <v>34</v>
      </c>
      <c r="I117" s="34"/>
      <c r="J117" s="39">
        <v>802.3</v>
      </c>
      <c r="K117" s="59">
        <v>802.2999999999998</v>
      </c>
      <c r="L117" s="38">
        <f t="shared" si="2"/>
        <v>0</v>
      </c>
      <c r="M117" s="39">
        <f t="shared" si="3"/>
        <v>0</v>
      </c>
      <c r="N117" s="47">
        <v>1</v>
      </c>
    </row>
    <row r="118" spans="1:14" ht="25.5">
      <c r="A118" s="34">
        <v>433</v>
      </c>
      <c r="B118" s="44" t="s">
        <v>518</v>
      </c>
      <c r="C118" s="45" t="s">
        <v>517</v>
      </c>
      <c r="D118" s="45" t="s">
        <v>519</v>
      </c>
      <c r="E118" s="45" t="s">
        <v>513</v>
      </c>
      <c r="F118" s="45" t="s">
        <v>52</v>
      </c>
      <c r="G118" s="45" t="s">
        <v>351</v>
      </c>
      <c r="H118" s="34" t="s">
        <v>34</v>
      </c>
      <c r="I118" s="34"/>
      <c r="J118" s="39">
        <v>2541.5</v>
      </c>
      <c r="K118" s="59">
        <v>2541.5</v>
      </c>
      <c r="L118" s="38">
        <f t="shared" si="2"/>
        <v>0</v>
      </c>
      <c r="M118" s="39">
        <f t="shared" si="3"/>
        <v>0</v>
      </c>
      <c r="N118" s="47">
        <v>1</v>
      </c>
    </row>
    <row r="119" spans="1:14" ht="30.75" customHeight="1">
      <c r="A119" s="34">
        <v>434</v>
      </c>
      <c r="B119" s="44">
        <v>1031430</v>
      </c>
      <c r="C119" s="45" t="s">
        <v>520</v>
      </c>
      <c r="D119" s="45" t="s">
        <v>521</v>
      </c>
      <c r="E119" s="45" t="s">
        <v>522</v>
      </c>
      <c r="F119" s="45" t="s">
        <v>61</v>
      </c>
      <c r="G119" s="45" t="s">
        <v>265</v>
      </c>
      <c r="H119" s="34" t="s">
        <v>523</v>
      </c>
      <c r="I119" s="34"/>
      <c r="J119" s="39">
        <v>221.66</v>
      </c>
      <c r="K119" s="59">
        <v>221.66</v>
      </c>
      <c r="L119" s="38">
        <f t="shared" si="2"/>
        <v>0</v>
      </c>
      <c r="M119" s="39">
        <f t="shared" si="3"/>
        <v>0</v>
      </c>
      <c r="N119" s="47">
        <v>1</v>
      </c>
    </row>
    <row r="120" spans="1:14" ht="30.75" customHeight="1">
      <c r="A120" s="34">
        <v>435</v>
      </c>
      <c r="B120" s="44">
        <v>1031431</v>
      </c>
      <c r="C120" s="45" t="s">
        <v>524</v>
      </c>
      <c r="D120" s="45" t="s">
        <v>521</v>
      </c>
      <c r="E120" s="45" t="s">
        <v>522</v>
      </c>
      <c r="F120" s="45" t="s">
        <v>61</v>
      </c>
      <c r="G120" s="45" t="s">
        <v>525</v>
      </c>
      <c r="H120" s="34" t="s">
        <v>523</v>
      </c>
      <c r="I120" s="34"/>
      <c r="J120" s="39">
        <v>619.2</v>
      </c>
      <c r="K120" s="59">
        <v>619.2</v>
      </c>
      <c r="L120" s="38">
        <f t="shared" si="2"/>
        <v>0</v>
      </c>
      <c r="M120" s="39">
        <f t="shared" si="3"/>
        <v>0</v>
      </c>
      <c r="N120" s="47">
        <v>1</v>
      </c>
    </row>
    <row r="121" spans="1:14" ht="25.5" customHeight="1">
      <c r="A121" s="34">
        <v>436</v>
      </c>
      <c r="B121" s="44">
        <v>1031432</v>
      </c>
      <c r="C121" s="45" t="s">
        <v>526</v>
      </c>
      <c r="D121" s="45" t="s">
        <v>521</v>
      </c>
      <c r="E121" s="45" t="s">
        <v>522</v>
      </c>
      <c r="F121" s="45" t="s">
        <v>61</v>
      </c>
      <c r="G121" s="45" t="s">
        <v>36</v>
      </c>
      <c r="H121" s="34" t="s">
        <v>523</v>
      </c>
      <c r="I121" s="34"/>
      <c r="J121" s="39">
        <v>3063.36</v>
      </c>
      <c r="K121" s="59">
        <v>3063.3599999999997</v>
      </c>
      <c r="L121" s="38">
        <f t="shared" si="2"/>
        <v>0</v>
      </c>
      <c r="M121" s="39">
        <f t="shared" si="3"/>
        <v>0</v>
      </c>
      <c r="N121" s="47">
        <v>1</v>
      </c>
    </row>
    <row r="122" spans="1:14" ht="27" customHeight="1">
      <c r="A122" s="34">
        <v>437</v>
      </c>
      <c r="B122" s="44">
        <v>1031433</v>
      </c>
      <c r="C122" s="45" t="s">
        <v>527</v>
      </c>
      <c r="D122" s="45" t="s">
        <v>521</v>
      </c>
      <c r="E122" s="45" t="s">
        <v>522</v>
      </c>
      <c r="F122" s="45" t="s">
        <v>61</v>
      </c>
      <c r="G122" s="45" t="s">
        <v>261</v>
      </c>
      <c r="H122" s="34" t="s">
        <v>523</v>
      </c>
      <c r="I122" s="34"/>
      <c r="J122" s="39">
        <v>6027.28</v>
      </c>
      <c r="K122" s="59">
        <v>6027.280000000001</v>
      </c>
      <c r="L122" s="38">
        <f t="shared" si="2"/>
        <v>0</v>
      </c>
      <c r="M122" s="39">
        <f t="shared" si="3"/>
        <v>0</v>
      </c>
      <c r="N122" s="47">
        <v>1</v>
      </c>
    </row>
    <row r="123" spans="1:14" ht="38.25">
      <c r="A123" s="34">
        <v>447</v>
      </c>
      <c r="B123" s="44" t="s">
        <v>529</v>
      </c>
      <c r="C123" s="45" t="s">
        <v>528</v>
      </c>
      <c r="D123" s="45" t="s">
        <v>530</v>
      </c>
      <c r="E123" s="45" t="s">
        <v>531</v>
      </c>
      <c r="F123" s="45" t="s">
        <v>532</v>
      </c>
      <c r="G123" s="45" t="s">
        <v>533</v>
      </c>
      <c r="H123" s="34" t="s">
        <v>35</v>
      </c>
      <c r="I123" s="34"/>
      <c r="J123" s="39">
        <v>947.4</v>
      </c>
      <c r="K123" s="59">
        <v>947.4</v>
      </c>
      <c r="L123" s="38">
        <f t="shared" si="2"/>
        <v>0</v>
      </c>
      <c r="M123" s="39">
        <f t="shared" si="3"/>
        <v>0</v>
      </c>
      <c r="N123" s="47">
        <v>1</v>
      </c>
    </row>
    <row r="124" spans="1:14" ht="38.25">
      <c r="A124" s="34">
        <v>448</v>
      </c>
      <c r="B124" s="44" t="s">
        <v>535</v>
      </c>
      <c r="C124" s="45" t="s">
        <v>534</v>
      </c>
      <c r="D124" s="45" t="s">
        <v>530</v>
      </c>
      <c r="E124" s="45" t="s">
        <v>536</v>
      </c>
      <c r="F124" s="45" t="s">
        <v>532</v>
      </c>
      <c r="G124" s="45" t="s">
        <v>525</v>
      </c>
      <c r="H124" s="34" t="s">
        <v>35</v>
      </c>
      <c r="I124" s="34"/>
      <c r="J124" s="39">
        <v>1002.7</v>
      </c>
      <c r="K124" s="59">
        <v>1002.7000000000002</v>
      </c>
      <c r="L124" s="38">
        <f t="shared" si="2"/>
        <v>0</v>
      </c>
      <c r="M124" s="39">
        <f t="shared" si="3"/>
        <v>0</v>
      </c>
      <c r="N124" s="47">
        <v>1</v>
      </c>
    </row>
    <row r="125" spans="1:14" ht="38.25">
      <c r="A125" s="34">
        <v>449</v>
      </c>
      <c r="B125" s="44" t="s">
        <v>538</v>
      </c>
      <c r="C125" s="45" t="s">
        <v>537</v>
      </c>
      <c r="D125" s="45" t="s">
        <v>530</v>
      </c>
      <c r="E125" s="45" t="s">
        <v>536</v>
      </c>
      <c r="F125" s="45" t="s">
        <v>532</v>
      </c>
      <c r="G125" s="45" t="s">
        <v>539</v>
      </c>
      <c r="H125" s="34" t="s">
        <v>35</v>
      </c>
      <c r="I125" s="34"/>
      <c r="J125" s="39">
        <v>1230.6</v>
      </c>
      <c r="K125" s="59">
        <v>1230.6</v>
      </c>
      <c r="L125" s="38">
        <f t="shared" si="2"/>
        <v>0</v>
      </c>
      <c r="M125" s="39">
        <f t="shared" si="3"/>
        <v>0</v>
      </c>
      <c r="N125" s="47">
        <v>1</v>
      </c>
    </row>
    <row r="126" spans="1:14" ht="51">
      <c r="A126" s="34">
        <v>457</v>
      </c>
      <c r="B126" s="35" t="s">
        <v>541</v>
      </c>
      <c r="C126" s="36" t="s">
        <v>540</v>
      </c>
      <c r="D126" s="34" t="s">
        <v>542</v>
      </c>
      <c r="E126" s="34" t="s">
        <v>536</v>
      </c>
      <c r="F126" s="45" t="s">
        <v>543</v>
      </c>
      <c r="G126" s="45" t="s">
        <v>544</v>
      </c>
      <c r="H126" s="34" t="s">
        <v>34</v>
      </c>
      <c r="I126" s="34"/>
      <c r="J126" s="39">
        <v>1784.5</v>
      </c>
      <c r="K126" s="59">
        <v>1785.9</v>
      </c>
      <c r="L126" s="38">
        <f t="shared" si="2"/>
        <v>0</v>
      </c>
      <c r="M126" s="39">
        <f t="shared" si="3"/>
        <v>0</v>
      </c>
      <c r="N126" s="47">
        <v>1</v>
      </c>
    </row>
    <row r="127" spans="1:14" ht="33.75" customHeight="1">
      <c r="A127" s="34">
        <v>461</v>
      </c>
      <c r="B127" s="44" t="s">
        <v>546</v>
      </c>
      <c r="C127" s="45" t="s">
        <v>545</v>
      </c>
      <c r="D127" s="45" t="s">
        <v>547</v>
      </c>
      <c r="E127" s="45" t="s">
        <v>548</v>
      </c>
      <c r="F127" s="45" t="s">
        <v>549</v>
      </c>
      <c r="G127" s="45" t="s">
        <v>509</v>
      </c>
      <c r="H127" s="34" t="s">
        <v>34</v>
      </c>
      <c r="I127" s="34"/>
      <c r="J127" s="39">
        <v>618.73</v>
      </c>
      <c r="K127" s="59">
        <v>622.22</v>
      </c>
      <c r="L127" s="38">
        <f t="shared" si="2"/>
        <v>0</v>
      </c>
      <c r="M127" s="39">
        <f t="shared" si="3"/>
        <v>0</v>
      </c>
      <c r="N127" s="47">
        <v>1</v>
      </c>
    </row>
    <row r="128" spans="1:14" ht="51">
      <c r="A128" s="34">
        <v>462</v>
      </c>
      <c r="B128" s="44" t="s">
        <v>657</v>
      </c>
      <c r="C128" s="45" t="s">
        <v>550</v>
      </c>
      <c r="D128" s="45" t="s">
        <v>551</v>
      </c>
      <c r="E128" s="45" t="s">
        <v>552</v>
      </c>
      <c r="F128" s="45" t="s">
        <v>31</v>
      </c>
      <c r="G128" s="45" t="s">
        <v>409</v>
      </c>
      <c r="H128" s="34" t="s">
        <v>34</v>
      </c>
      <c r="I128" s="34"/>
      <c r="J128" s="39">
        <v>1434.48</v>
      </c>
      <c r="K128" s="59">
        <v>1440.9000000000003</v>
      </c>
      <c r="L128" s="38">
        <f t="shared" si="2"/>
        <v>0</v>
      </c>
      <c r="M128" s="39">
        <f t="shared" si="3"/>
        <v>0</v>
      </c>
      <c r="N128" s="47">
        <v>1</v>
      </c>
    </row>
    <row r="129" spans="1:14" ht="51">
      <c r="A129" s="34">
        <v>463</v>
      </c>
      <c r="B129" s="44" t="s">
        <v>658</v>
      </c>
      <c r="C129" s="45" t="s">
        <v>553</v>
      </c>
      <c r="D129" s="45" t="s">
        <v>551</v>
      </c>
      <c r="E129" s="45" t="s">
        <v>552</v>
      </c>
      <c r="F129" s="45" t="s">
        <v>31</v>
      </c>
      <c r="G129" s="45" t="s">
        <v>385</v>
      </c>
      <c r="H129" s="34" t="s">
        <v>34</v>
      </c>
      <c r="I129" s="34"/>
      <c r="J129" s="39">
        <v>6453.9</v>
      </c>
      <c r="K129" s="59">
        <v>6484.3</v>
      </c>
      <c r="L129" s="38">
        <f t="shared" si="2"/>
        <v>0</v>
      </c>
      <c r="M129" s="39">
        <f t="shared" si="3"/>
        <v>0</v>
      </c>
      <c r="N129" s="47">
        <v>1</v>
      </c>
    </row>
    <row r="130" spans="1:14" ht="63.75">
      <c r="A130" s="34">
        <v>469</v>
      </c>
      <c r="B130" s="44" t="s">
        <v>555</v>
      </c>
      <c r="C130" s="45" t="s">
        <v>554</v>
      </c>
      <c r="D130" s="45" t="s">
        <v>556</v>
      </c>
      <c r="E130" s="45" t="s">
        <v>557</v>
      </c>
      <c r="F130" s="45" t="s">
        <v>558</v>
      </c>
      <c r="G130" s="45" t="s">
        <v>409</v>
      </c>
      <c r="H130" s="34" t="s">
        <v>34</v>
      </c>
      <c r="I130" s="34"/>
      <c r="J130" s="39">
        <v>534.61</v>
      </c>
      <c r="K130" s="59">
        <v>851.1</v>
      </c>
      <c r="L130" s="38">
        <f t="shared" si="2"/>
        <v>0</v>
      </c>
      <c r="M130" s="39">
        <f t="shared" si="3"/>
        <v>0</v>
      </c>
      <c r="N130" s="47">
        <v>1</v>
      </c>
    </row>
    <row r="131" spans="1:14" ht="63.75">
      <c r="A131" s="34">
        <v>470</v>
      </c>
      <c r="B131" s="44" t="s">
        <v>560</v>
      </c>
      <c r="C131" s="45" t="s">
        <v>559</v>
      </c>
      <c r="D131" s="45" t="s">
        <v>556</v>
      </c>
      <c r="E131" s="45" t="s">
        <v>557</v>
      </c>
      <c r="F131" s="45" t="s">
        <v>558</v>
      </c>
      <c r="G131" s="45" t="s">
        <v>385</v>
      </c>
      <c r="H131" s="34" t="s">
        <v>34</v>
      </c>
      <c r="I131" s="34"/>
      <c r="J131" s="39">
        <v>1723.47</v>
      </c>
      <c r="K131" s="59">
        <v>1733.4</v>
      </c>
      <c r="L131" s="38">
        <f t="shared" si="2"/>
        <v>0</v>
      </c>
      <c r="M131" s="39">
        <f t="shared" si="3"/>
        <v>0</v>
      </c>
      <c r="N131" s="47">
        <v>1</v>
      </c>
    </row>
    <row r="132" spans="1:14" ht="25.5">
      <c r="A132" s="34">
        <v>477</v>
      </c>
      <c r="B132" s="35" t="s">
        <v>562</v>
      </c>
      <c r="C132" s="36" t="s">
        <v>561</v>
      </c>
      <c r="D132" s="34" t="s">
        <v>563</v>
      </c>
      <c r="E132" s="34" t="s">
        <v>557</v>
      </c>
      <c r="F132" s="45" t="s">
        <v>31</v>
      </c>
      <c r="G132" s="45" t="s">
        <v>409</v>
      </c>
      <c r="H132" s="34" t="s">
        <v>34</v>
      </c>
      <c r="I132" s="34"/>
      <c r="J132" s="39">
        <v>5383.81</v>
      </c>
      <c r="K132" s="59">
        <v>5403.8</v>
      </c>
      <c r="L132" s="38">
        <f t="shared" si="2"/>
        <v>0</v>
      </c>
      <c r="M132" s="39">
        <f t="shared" si="3"/>
        <v>0</v>
      </c>
      <c r="N132" s="47">
        <v>1</v>
      </c>
    </row>
    <row r="133" spans="1:14" ht="25.5">
      <c r="A133" s="34">
        <v>478</v>
      </c>
      <c r="B133" s="35" t="s">
        <v>565</v>
      </c>
      <c r="C133" s="36" t="s">
        <v>564</v>
      </c>
      <c r="D133" s="34" t="s">
        <v>563</v>
      </c>
      <c r="E133" s="34" t="s">
        <v>557</v>
      </c>
      <c r="F133" s="45" t="s">
        <v>31</v>
      </c>
      <c r="G133" s="45" t="s">
        <v>525</v>
      </c>
      <c r="H133" s="34" t="s">
        <v>34</v>
      </c>
      <c r="I133" s="34"/>
      <c r="J133" s="39">
        <v>10324.38</v>
      </c>
      <c r="K133" s="59">
        <v>10362.3</v>
      </c>
      <c r="L133" s="38">
        <f t="shared" si="2"/>
        <v>0</v>
      </c>
      <c r="M133" s="39">
        <f t="shared" si="3"/>
        <v>0</v>
      </c>
      <c r="N133" s="47">
        <v>1</v>
      </c>
    </row>
    <row r="134" spans="1:14" ht="51">
      <c r="A134" s="34">
        <v>480</v>
      </c>
      <c r="B134" s="44" t="s">
        <v>659</v>
      </c>
      <c r="C134" s="45" t="s">
        <v>566</v>
      </c>
      <c r="D134" s="45" t="s">
        <v>567</v>
      </c>
      <c r="E134" s="45" t="s">
        <v>568</v>
      </c>
      <c r="F134" s="45" t="s">
        <v>569</v>
      </c>
      <c r="G134" s="45" t="s">
        <v>409</v>
      </c>
      <c r="H134" s="34" t="s">
        <v>34</v>
      </c>
      <c r="I134" s="34"/>
      <c r="J134" s="39">
        <v>331.48</v>
      </c>
      <c r="K134" s="59">
        <v>793.2</v>
      </c>
      <c r="L134" s="38">
        <f t="shared" si="2"/>
        <v>0</v>
      </c>
      <c r="M134" s="39">
        <f t="shared" si="3"/>
        <v>0</v>
      </c>
      <c r="N134" s="47">
        <v>1</v>
      </c>
    </row>
    <row r="135" spans="1:14" ht="51">
      <c r="A135" s="34">
        <v>481</v>
      </c>
      <c r="B135" s="44" t="s">
        <v>660</v>
      </c>
      <c r="C135" s="45" t="s">
        <v>570</v>
      </c>
      <c r="D135" s="45" t="s">
        <v>567</v>
      </c>
      <c r="E135" s="45" t="s">
        <v>568</v>
      </c>
      <c r="F135" s="45" t="s">
        <v>569</v>
      </c>
      <c r="G135" s="45" t="s">
        <v>385</v>
      </c>
      <c r="H135" s="34" t="s">
        <v>34</v>
      </c>
      <c r="I135" s="34"/>
      <c r="J135" s="39">
        <v>1303.5</v>
      </c>
      <c r="K135" s="59">
        <v>1332.7</v>
      </c>
      <c r="L135" s="38">
        <f aca="true" t="shared" si="4" ref="L135:L155">I135*K135</f>
        <v>0</v>
      </c>
      <c r="M135" s="39">
        <f aca="true" t="shared" si="5" ref="M135:M155">I135*J135</f>
        <v>0</v>
      </c>
      <c r="N135" s="47">
        <v>2</v>
      </c>
    </row>
    <row r="136" spans="1:14" ht="25.5">
      <c r="A136" s="34">
        <v>505</v>
      </c>
      <c r="B136" s="35" t="s">
        <v>572</v>
      </c>
      <c r="C136" s="34" t="s">
        <v>571</v>
      </c>
      <c r="D136" s="34" t="s">
        <v>573</v>
      </c>
      <c r="E136" s="34" t="s">
        <v>574</v>
      </c>
      <c r="F136" s="34" t="s">
        <v>30</v>
      </c>
      <c r="G136" s="34" t="s">
        <v>575</v>
      </c>
      <c r="H136" s="34" t="s">
        <v>35</v>
      </c>
      <c r="I136" s="34"/>
      <c r="J136" s="39">
        <v>819.54</v>
      </c>
      <c r="K136" s="59">
        <v>843.0333333333333</v>
      </c>
      <c r="L136" s="38">
        <f t="shared" si="4"/>
        <v>0</v>
      </c>
      <c r="M136" s="39">
        <f t="shared" si="5"/>
        <v>0</v>
      </c>
      <c r="N136" s="47">
        <v>1</v>
      </c>
    </row>
    <row r="137" spans="1:14" ht="25.5">
      <c r="A137" s="34">
        <v>506</v>
      </c>
      <c r="B137" s="35" t="s">
        <v>577</v>
      </c>
      <c r="C137" s="34" t="s">
        <v>576</v>
      </c>
      <c r="D137" s="34" t="s">
        <v>573</v>
      </c>
      <c r="E137" s="34" t="s">
        <v>574</v>
      </c>
      <c r="F137" s="34" t="s">
        <v>30</v>
      </c>
      <c r="G137" s="34" t="s">
        <v>578</v>
      </c>
      <c r="H137" s="34" t="s">
        <v>35</v>
      </c>
      <c r="I137" s="34"/>
      <c r="J137" s="39">
        <v>1639.28</v>
      </c>
      <c r="K137" s="59">
        <v>1686.0666666666666</v>
      </c>
      <c r="L137" s="38">
        <f t="shared" si="4"/>
        <v>0</v>
      </c>
      <c r="M137" s="39">
        <f t="shared" si="5"/>
        <v>0</v>
      </c>
      <c r="N137" s="47">
        <v>1</v>
      </c>
    </row>
    <row r="138" spans="1:14" ht="28.5" customHeight="1">
      <c r="A138" s="34">
        <v>508</v>
      </c>
      <c r="B138" s="35" t="s">
        <v>580</v>
      </c>
      <c r="C138" s="34" t="s">
        <v>579</v>
      </c>
      <c r="D138" s="34" t="s">
        <v>581</v>
      </c>
      <c r="E138" s="34" t="s">
        <v>582</v>
      </c>
      <c r="F138" s="34" t="s">
        <v>30</v>
      </c>
      <c r="G138" s="34" t="s">
        <v>575</v>
      </c>
      <c r="H138" s="34" t="s">
        <v>35</v>
      </c>
      <c r="I138" s="34"/>
      <c r="J138" s="39">
        <v>1180.45</v>
      </c>
      <c r="K138" s="59">
        <v>1180.45</v>
      </c>
      <c r="L138" s="38">
        <f t="shared" si="4"/>
        <v>0</v>
      </c>
      <c r="M138" s="39">
        <f t="shared" si="5"/>
        <v>0</v>
      </c>
      <c r="N138" s="47">
        <v>1</v>
      </c>
    </row>
    <row r="139" spans="1:14" ht="28.5" customHeight="1">
      <c r="A139" s="34">
        <v>519</v>
      </c>
      <c r="B139" s="35">
        <v>1328444</v>
      </c>
      <c r="C139" s="34" t="s">
        <v>583</v>
      </c>
      <c r="D139" s="34" t="s">
        <v>584</v>
      </c>
      <c r="E139" s="34" t="s">
        <v>334</v>
      </c>
      <c r="F139" s="34" t="s">
        <v>27</v>
      </c>
      <c r="G139" s="34" t="s">
        <v>585</v>
      </c>
      <c r="H139" s="34" t="s">
        <v>28</v>
      </c>
      <c r="I139" s="34"/>
      <c r="J139" s="39">
        <v>29772.91</v>
      </c>
      <c r="K139" s="59">
        <v>29772.917857142857</v>
      </c>
      <c r="L139" s="38">
        <f t="shared" si="4"/>
        <v>0</v>
      </c>
      <c r="M139" s="39">
        <f t="shared" si="5"/>
        <v>0</v>
      </c>
      <c r="N139" s="47">
        <v>1</v>
      </c>
    </row>
    <row r="140" spans="1:14" ht="63.75">
      <c r="A140" s="34">
        <v>521</v>
      </c>
      <c r="B140" s="35" t="s">
        <v>661</v>
      </c>
      <c r="C140" s="34" t="s">
        <v>586</v>
      </c>
      <c r="D140" s="34" t="s">
        <v>587</v>
      </c>
      <c r="E140" s="34" t="s">
        <v>588</v>
      </c>
      <c r="F140" s="34" t="s">
        <v>356</v>
      </c>
      <c r="G140" s="34" t="s">
        <v>514</v>
      </c>
      <c r="H140" s="34" t="s">
        <v>33</v>
      </c>
      <c r="I140" s="34"/>
      <c r="J140" s="39">
        <v>40200</v>
      </c>
      <c r="K140" s="59">
        <v>46461.19999999999</v>
      </c>
      <c r="L140" s="38">
        <f t="shared" si="4"/>
        <v>0</v>
      </c>
      <c r="M140" s="39">
        <f t="shared" si="5"/>
        <v>0</v>
      </c>
      <c r="N140" s="47">
        <v>1</v>
      </c>
    </row>
    <row r="141" spans="1:14" ht="63.75">
      <c r="A141" s="34">
        <v>523</v>
      </c>
      <c r="B141" s="35" t="s">
        <v>590</v>
      </c>
      <c r="C141" s="34" t="s">
        <v>589</v>
      </c>
      <c r="D141" s="34" t="s">
        <v>591</v>
      </c>
      <c r="E141" s="34" t="s">
        <v>592</v>
      </c>
      <c r="F141" s="34" t="s">
        <v>31</v>
      </c>
      <c r="G141" s="34" t="s">
        <v>36</v>
      </c>
      <c r="H141" s="34" t="s">
        <v>34</v>
      </c>
      <c r="I141" s="34"/>
      <c r="J141" s="39">
        <v>19883.05</v>
      </c>
      <c r="K141" s="59">
        <v>39766.1</v>
      </c>
      <c r="L141" s="38">
        <f t="shared" si="4"/>
        <v>0</v>
      </c>
      <c r="M141" s="39">
        <f t="shared" si="5"/>
        <v>0</v>
      </c>
      <c r="N141" s="47">
        <v>1</v>
      </c>
    </row>
    <row r="142" spans="1:14" ht="63.75">
      <c r="A142" s="34">
        <v>524</v>
      </c>
      <c r="B142" s="35" t="s">
        <v>594</v>
      </c>
      <c r="C142" s="34" t="s">
        <v>593</v>
      </c>
      <c r="D142" s="34" t="s">
        <v>591</v>
      </c>
      <c r="E142" s="34" t="s">
        <v>592</v>
      </c>
      <c r="F142" s="34" t="s">
        <v>31</v>
      </c>
      <c r="G142" s="34" t="s">
        <v>514</v>
      </c>
      <c r="H142" s="34" t="s">
        <v>34</v>
      </c>
      <c r="I142" s="34"/>
      <c r="J142" s="39">
        <v>99329.6</v>
      </c>
      <c r="K142" s="59">
        <v>99329.6</v>
      </c>
      <c r="L142" s="38">
        <f t="shared" si="4"/>
        <v>0</v>
      </c>
      <c r="M142" s="39">
        <f t="shared" si="5"/>
        <v>0</v>
      </c>
      <c r="N142" s="47">
        <v>1</v>
      </c>
    </row>
    <row r="143" spans="1:14" ht="25.5">
      <c r="A143" s="34">
        <v>525</v>
      </c>
      <c r="B143" s="35" t="s">
        <v>596</v>
      </c>
      <c r="C143" s="34" t="s">
        <v>595</v>
      </c>
      <c r="D143" s="34" t="s">
        <v>591</v>
      </c>
      <c r="E143" s="34" t="s">
        <v>476</v>
      </c>
      <c r="F143" s="34" t="s">
        <v>30</v>
      </c>
      <c r="G143" s="34" t="s">
        <v>597</v>
      </c>
      <c r="H143" s="34" t="s">
        <v>33</v>
      </c>
      <c r="I143" s="34"/>
      <c r="J143" s="39">
        <v>174723</v>
      </c>
      <c r="K143" s="59">
        <v>175424.7</v>
      </c>
      <c r="L143" s="38">
        <f t="shared" si="4"/>
        <v>0</v>
      </c>
      <c r="M143" s="39">
        <f t="shared" si="5"/>
        <v>0</v>
      </c>
      <c r="N143" s="47">
        <v>1</v>
      </c>
    </row>
    <row r="144" spans="1:14" ht="38.25">
      <c r="A144" s="34">
        <v>526</v>
      </c>
      <c r="B144" s="35" t="s">
        <v>599</v>
      </c>
      <c r="C144" s="34" t="s">
        <v>598</v>
      </c>
      <c r="D144" s="34" t="s">
        <v>600</v>
      </c>
      <c r="E144" s="34" t="s">
        <v>476</v>
      </c>
      <c r="F144" s="34" t="s">
        <v>601</v>
      </c>
      <c r="G144" s="34" t="s">
        <v>602</v>
      </c>
      <c r="H144" s="34" t="s">
        <v>34</v>
      </c>
      <c r="I144" s="34"/>
      <c r="J144" s="39">
        <v>176297.4</v>
      </c>
      <c r="K144" s="59">
        <v>176297.4</v>
      </c>
      <c r="L144" s="38">
        <f t="shared" si="4"/>
        <v>0</v>
      </c>
      <c r="M144" s="39">
        <f t="shared" si="5"/>
        <v>0</v>
      </c>
      <c r="N144" s="47">
        <v>1</v>
      </c>
    </row>
    <row r="145" spans="1:14" ht="25.5">
      <c r="A145" s="34">
        <v>527</v>
      </c>
      <c r="B145" s="35" t="s">
        <v>604</v>
      </c>
      <c r="C145" s="34" t="s">
        <v>603</v>
      </c>
      <c r="D145" s="34" t="s">
        <v>600</v>
      </c>
      <c r="E145" s="34" t="s">
        <v>476</v>
      </c>
      <c r="F145" s="34" t="s">
        <v>30</v>
      </c>
      <c r="G145" s="34" t="s">
        <v>367</v>
      </c>
      <c r="H145" s="34" t="s">
        <v>33</v>
      </c>
      <c r="I145" s="34"/>
      <c r="J145" s="39">
        <v>158667.7</v>
      </c>
      <c r="K145" s="59">
        <v>158667.7</v>
      </c>
      <c r="L145" s="38">
        <f t="shared" si="4"/>
        <v>0</v>
      </c>
      <c r="M145" s="39">
        <f t="shared" si="5"/>
        <v>0</v>
      </c>
      <c r="N145" s="47">
        <v>1</v>
      </c>
    </row>
    <row r="146" spans="1:14" ht="25.5">
      <c r="A146" s="34">
        <v>537</v>
      </c>
      <c r="B146" s="35" t="s">
        <v>606</v>
      </c>
      <c r="C146" s="34" t="s">
        <v>605</v>
      </c>
      <c r="D146" s="34" t="s">
        <v>607</v>
      </c>
      <c r="E146" s="34" t="s">
        <v>608</v>
      </c>
      <c r="F146" s="34" t="s">
        <v>31</v>
      </c>
      <c r="G146" s="34" t="s">
        <v>36</v>
      </c>
      <c r="H146" s="34" t="s">
        <v>33</v>
      </c>
      <c r="I146" s="34"/>
      <c r="J146" s="39">
        <v>313509</v>
      </c>
      <c r="K146" s="59">
        <v>313509</v>
      </c>
      <c r="L146" s="38">
        <f t="shared" si="4"/>
        <v>0</v>
      </c>
      <c r="M146" s="39">
        <f t="shared" si="5"/>
        <v>0</v>
      </c>
      <c r="N146" s="47">
        <v>1</v>
      </c>
    </row>
    <row r="147" spans="1:14" ht="38.25">
      <c r="A147" s="34">
        <v>545</v>
      </c>
      <c r="B147" s="35">
        <v>1039715</v>
      </c>
      <c r="C147" s="34" t="s">
        <v>609</v>
      </c>
      <c r="D147" s="34" t="s">
        <v>610</v>
      </c>
      <c r="E147" s="34" t="s">
        <v>611</v>
      </c>
      <c r="F147" s="34" t="s">
        <v>27</v>
      </c>
      <c r="G147" s="34" t="s">
        <v>261</v>
      </c>
      <c r="H147" s="34" t="s">
        <v>28</v>
      </c>
      <c r="I147" s="37"/>
      <c r="J147" s="39">
        <v>1773.7</v>
      </c>
      <c r="K147" s="59">
        <v>1773.7014285714286</v>
      </c>
      <c r="L147" s="38">
        <f t="shared" si="4"/>
        <v>0</v>
      </c>
      <c r="M147" s="39">
        <f t="shared" si="5"/>
        <v>0</v>
      </c>
      <c r="N147" s="47">
        <v>1</v>
      </c>
    </row>
    <row r="148" spans="1:14" ht="25.5">
      <c r="A148" s="34">
        <v>558</v>
      </c>
      <c r="B148" s="35" t="s">
        <v>613</v>
      </c>
      <c r="C148" s="34" t="s">
        <v>612</v>
      </c>
      <c r="D148" s="34" t="s">
        <v>614</v>
      </c>
      <c r="E148" s="34" t="s">
        <v>615</v>
      </c>
      <c r="F148" s="34" t="s">
        <v>356</v>
      </c>
      <c r="G148" s="34" t="s">
        <v>36</v>
      </c>
      <c r="H148" s="34" t="s">
        <v>34</v>
      </c>
      <c r="I148" s="34"/>
      <c r="J148" s="39">
        <v>40335.1</v>
      </c>
      <c r="K148" s="59">
        <v>40335.1</v>
      </c>
      <c r="L148" s="38">
        <f t="shared" si="4"/>
        <v>0</v>
      </c>
      <c r="M148" s="39">
        <f t="shared" si="5"/>
        <v>0</v>
      </c>
      <c r="N148" s="47">
        <v>1</v>
      </c>
    </row>
    <row r="149" spans="1:14" ht="25.5">
      <c r="A149" s="34">
        <v>561</v>
      </c>
      <c r="B149" s="35" t="s">
        <v>617</v>
      </c>
      <c r="C149" s="34" t="s">
        <v>616</v>
      </c>
      <c r="D149" s="34" t="s">
        <v>618</v>
      </c>
      <c r="E149" s="34" t="s">
        <v>615</v>
      </c>
      <c r="F149" s="34" t="s">
        <v>30</v>
      </c>
      <c r="G149" s="34" t="s">
        <v>385</v>
      </c>
      <c r="H149" s="34" t="s">
        <v>35</v>
      </c>
      <c r="I149" s="34"/>
      <c r="J149" s="39">
        <v>86121.9</v>
      </c>
      <c r="K149" s="59">
        <v>86121.9</v>
      </c>
      <c r="L149" s="38">
        <f t="shared" si="4"/>
        <v>0</v>
      </c>
      <c r="M149" s="39">
        <f t="shared" si="5"/>
        <v>0</v>
      </c>
      <c r="N149" s="47">
        <v>1</v>
      </c>
    </row>
    <row r="150" spans="1:14" ht="25.5">
      <c r="A150" s="34">
        <v>562</v>
      </c>
      <c r="B150" s="35" t="s">
        <v>620</v>
      </c>
      <c r="C150" s="34" t="s">
        <v>619</v>
      </c>
      <c r="D150" s="34" t="s">
        <v>618</v>
      </c>
      <c r="E150" s="34" t="s">
        <v>621</v>
      </c>
      <c r="F150" s="34" t="s">
        <v>30</v>
      </c>
      <c r="G150" s="34" t="s">
        <v>36</v>
      </c>
      <c r="H150" s="34" t="s">
        <v>35</v>
      </c>
      <c r="I150" s="34"/>
      <c r="J150" s="39">
        <v>128963.9</v>
      </c>
      <c r="K150" s="59">
        <v>128963.9</v>
      </c>
      <c r="L150" s="38">
        <f t="shared" si="4"/>
        <v>0</v>
      </c>
      <c r="M150" s="39">
        <f t="shared" si="5"/>
        <v>0</v>
      </c>
      <c r="N150" s="47">
        <v>1</v>
      </c>
    </row>
    <row r="151" spans="1:14" ht="35.25" customHeight="1">
      <c r="A151" s="34">
        <v>569</v>
      </c>
      <c r="B151" s="35" t="s">
        <v>623</v>
      </c>
      <c r="C151" s="34" t="s">
        <v>622</v>
      </c>
      <c r="D151" s="34" t="s">
        <v>624</v>
      </c>
      <c r="E151" s="34" t="s">
        <v>503</v>
      </c>
      <c r="F151" s="34" t="s">
        <v>30</v>
      </c>
      <c r="G151" s="34" t="s">
        <v>625</v>
      </c>
      <c r="H151" s="34" t="s">
        <v>35</v>
      </c>
      <c r="I151" s="34"/>
      <c r="J151" s="39">
        <v>58025.45</v>
      </c>
      <c r="K151" s="59">
        <v>58025.44999999999</v>
      </c>
      <c r="L151" s="38">
        <f t="shared" si="4"/>
        <v>0</v>
      </c>
      <c r="M151" s="39">
        <f t="shared" si="5"/>
        <v>0</v>
      </c>
      <c r="N151" s="47">
        <v>1</v>
      </c>
    </row>
    <row r="152" spans="1:14" ht="51">
      <c r="A152" s="34">
        <v>577</v>
      </c>
      <c r="B152" s="35">
        <v>1069111</v>
      </c>
      <c r="C152" s="34" t="s">
        <v>626</v>
      </c>
      <c r="D152" s="34" t="s">
        <v>627</v>
      </c>
      <c r="E152" s="34" t="s">
        <v>628</v>
      </c>
      <c r="F152" s="34" t="s">
        <v>27</v>
      </c>
      <c r="G152" s="34" t="s">
        <v>539</v>
      </c>
      <c r="H152" s="34" t="s">
        <v>27</v>
      </c>
      <c r="I152" s="34"/>
      <c r="J152" s="39">
        <v>3597.39</v>
      </c>
      <c r="K152" s="59">
        <v>3597.3928571428573</v>
      </c>
      <c r="L152" s="38">
        <f t="shared" si="4"/>
        <v>0</v>
      </c>
      <c r="M152" s="39">
        <f t="shared" si="5"/>
        <v>0</v>
      </c>
      <c r="N152" s="47">
        <v>1</v>
      </c>
    </row>
    <row r="153" spans="1:14" ht="27.75" customHeight="1">
      <c r="A153" s="34">
        <v>583</v>
      </c>
      <c r="B153" s="35">
        <v>1039249</v>
      </c>
      <c r="C153" s="34" t="s">
        <v>629</v>
      </c>
      <c r="D153" s="34" t="s">
        <v>630</v>
      </c>
      <c r="E153" s="34" t="s">
        <v>503</v>
      </c>
      <c r="F153" s="34" t="s">
        <v>28</v>
      </c>
      <c r="G153" s="34" t="s">
        <v>265</v>
      </c>
      <c r="H153" s="34" t="s">
        <v>28</v>
      </c>
      <c r="I153" s="34"/>
      <c r="J153" s="39">
        <v>3319.19</v>
      </c>
      <c r="K153" s="59">
        <v>3319.1857142857143</v>
      </c>
      <c r="L153" s="38">
        <f t="shared" si="4"/>
        <v>0</v>
      </c>
      <c r="M153" s="39">
        <f t="shared" si="5"/>
        <v>0</v>
      </c>
      <c r="N153" s="47">
        <v>1</v>
      </c>
    </row>
    <row r="154" spans="1:14" ht="22.5" customHeight="1">
      <c r="A154" s="34">
        <v>584</v>
      </c>
      <c r="B154" s="35">
        <v>1039250</v>
      </c>
      <c r="C154" s="34" t="s">
        <v>631</v>
      </c>
      <c r="D154" s="34" t="s">
        <v>630</v>
      </c>
      <c r="E154" s="34" t="s">
        <v>503</v>
      </c>
      <c r="F154" s="34" t="s">
        <v>28</v>
      </c>
      <c r="G154" s="34" t="s">
        <v>533</v>
      </c>
      <c r="H154" s="34" t="s">
        <v>28</v>
      </c>
      <c r="I154" s="34"/>
      <c r="J154" s="39">
        <v>6622.16</v>
      </c>
      <c r="K154" s="59">
        <v>6622.157142857142</v>
      </c>
      <c r="L154" s="38">
        <f t="shared" si="4"/>
        <v>0</v>
      </c>
      <c r="M154" s="39">
        <f t="shared" si="5"/>
        <v>0</v>
      </c>
      <c r="N154" s="47">
        <v>1</v>
      </c>
    </row>
    <row r="155" spans="1:14" ht="25.5" customHeight="1">
      <c r="A155" s="34">
        <v>585</v>
      </c>
      <c r="B155" s="35">
        <v>1039251</v>
      </c>
      <c r="C155" s="34" t="s">
        <v>632</v>
      </c>
      <c r="D155" s="34" t="s">
        <v>630</v>
      </c>
      <c r="E155" s="34" t="s">
        <v>503</v>
      </c>
      <c r="F155" s="34" t="s">
        <v>28</v>
      </c>
      <c r="G155" s="34" t="s">
        <v>525</v>
      </c>
      <c r="H155" s="34" t="s">
        <v>28</v>
      </c>
      <c r="I155" s="34"/>
      <c r="J155" s="39">
        <v>6622.16</v>
      </c>
      <c r="K155" s="59">
        <v>6622.157142857142</v>
      </c>
      <c r="L155" s="38">
        <f t="shared" si="4"/>
        <v>0</v>
      </c>
      <c r="M155" s="39">
        <f t="shared" si="5"/>
        <v>0</v>
      </c>
      <c r="N155" s="47">
        <v>1</v>
      </c>
    </row>
    <row r="156" spans="1:14" ht="30" customHeight="1">
      <c r="A156" s="61" t="s">
        <v>53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3"/>
      <c r="L156" s="38">
        <f>SUM(L6:L155)</f>
        <v>0</v>
      </c>
      <c r="M156" s="46">
        <f>SUM(M6:M155)</f>
        <v>0</v>
      </c>
      <c r="N156" s="58">
        <f>AVERAGE(N6:N155)</f>
        <v>1.1333333333333333</v>
      </c>
    </row>
    <row r="157" spans="1:14" ht="30" customHeight="1">
      <c r="A157" s="61" t="s">
        <v>633</v>
      </c>
      <c r="B157" s="62"/>
      <c r="C157" s="62"/>
      <c r="D157" s="62"/>
      <c r="E157" s="62"/>
      <c r="F157" s="62"/>
      <c r="G157" s="62"/>
      <c r="H157" s="62"/>
      <c r="I157" s="62"/>
      <c r="J157" s="62"/>
      <c r="K157" s="63"/>
      <c r="L157" s="38">
        <f>L156*0.1</f>
        <v>0</v>
      </c>
      <c r="M157" s="46">
        <f>M156*0.1</f>
        <v>0</v>
      </c>
      <c r="N157" s="58"/>
    </row>
    <row r="158" spans="1:14" ht="30" customHeight="1">
      <c r="A158" s="61" t="s">
        <v>54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3"/>
      <c r="L158" s="38">
        <f>SUM(L156:L157)</f>
        <v>0</v>
      </c>
      <c r="M158" s="46">
        <f>SUM(M156:M157)</f>
        <v>0</v>
      </c>
      <c r="N158" s="58"/>
    </row>
  </sheetData>
  <sheetProtection/>
  <mergeCells count="5">
    <mergeCell ref="A2:O2"/>
    <mergeCell ref="A3:O3"/>
    <mergeCell ref="A156:K156"/>
    <mergeCell ref="A157:K157"/>
    <mergeCell ref="A158:K15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57</v>
      </c>
    </row>
    <row r="4" ht="15" thickBot="1"/>
    <row r="5" spans="2:7" ht="36.75" thickBot="1">
      <c r="B5" s="3" t="s">
        <v>2</v>
      </c>
      <c r="C5" s="4" t="s">
        <v>45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specifikacija!L156</f>
        <v>0</v>
      </c>
      <c r="F6" s="11">
        <f>specifikacija!M156</f>
        <v>0</v>
      </c>
      <c r="G6" s="12">
        <f>specifikacija!M158</f>
        <v>0</v>
      </c>
    </row>
    <row r="7" spans="2:7" ht="36.75" thickBot="1">
      <c r="B7" s="3" t="s">
        <v>3</v>
      </c>
      <c r="C7" s="7" t="s">
        <v>16</v>
      </c>
      <c r="E7" s="64" t="s">
        <v>22</v>
      </c>
      <c r="F7" s="65"/>
      <c r="G7" s="66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2">
        <f>specifikacija!N156</f>
        <v>1.1333333333333333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46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2020-03-25T21:48:42Z</dcterms:modified>
  <cp:category/>
  <cp:version/>
  <cp:contentType/>
  <cp:contentStatus/>
</cp:coreProperties>
</file>