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<sst xmlns="http://schemas.openxmlformats.org/spreadsheetml/2006/main" count="99" uniqueCount="90">
  <si>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</si>
  <si>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</si>
  <si>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</si>
  <si>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</si>
  <si>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</si>
  <si>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</si>
  <si>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</si>
  <si>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</si>
  <si>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</si>
  <si>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</si>
  <si>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</si>
  <si>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</si>
  <si>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</si>
  <si>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</si>
  <si>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</si>
  <si>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</si>
  <si>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</si>
  <si>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</si>
  <si>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</si>
  <si>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</si>
  <si>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</si>
  <si>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</si>
  <si>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</si>
  <si>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</si>
  <si>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</si>
  <si>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Процењена јединична цена</t>
  </si>
  <si>
    <t>Укупна процењена цена без ПДВ-а</t>
  </si>
  <si>
    <t>Назив партије</t>
  </si>
  <si>
    <t>Јединична цена</t>
  </si>
  <si>
    <t>Заштићени назив понуђеног добра</t>
  </si>
  <si>
    <t>Произвођач</t>
  </si>
  <si>
    <t xml:space="preserve"> Фармацеутски облик</t>
  </si>
  <si>
    <t xml:space="preserve"> Јачина/ концентрација лека</t>
  </si>
  <si>
    <t>Јединица мере</t>
  </si>
  <si>
    <t>Количина</t>
  </si>
  <si>
    <t>404-1-110/19-98</t>
  </si>
  <si>
    <t>ЛЕКОВИ ЗА ЛЕЧЕЊЕ ЛИЦА КОЈА НИСУ ОСИГУРАНА КОД РФЗО</t>
  </si>
  <si>
    <t>УКУПНО БЕЗ ПДВ-а</t>
  </si>
  <si>
    <t>ИЗНОС ПДВ-а (10%)</t>
  </si>
  <si>
    <t>УКУПНО СА ПДВ-ом</t>
  </si>
  <si>
    <t>antitrombin III 1000 i.j.</t>
  </si>
  <si>
    <t>0062162</t>
  </si>
  <si>
    <t>Antitrombin III Baxter</t>
  </si>
  <si>
    <t>BAXTER AG, Austrija, Beč</t>
  </si>
  <si>
    <t>prašak i rastvarač za rastvor za infuziju</t>
  </si>
  <si>
    <t>1000 i.j./20 ml</t>
  </si>
  <si>
    <t>bočica</t>
  </si>
  <si>
    <t>albumin, humani 20%, 50 ml</t>
  </si>
  <si>
    <t>0179315</t>
  </si>
  <si>
    <t>Human Albumin 20% Baxter</t>
  </si>
  <si>
    <t>BAXTER AG, Austrija Beč</t>
  </si>
  <si>
    <t>rastvor za infuziju</t>
  </si>
  <si>
    <t>50 ml (200 g/l)</t>
  </si>
  <si>
    <t>kesa/bočica/ bočica staklena</t>
  </si>
  <si>
    <t>fosfolipidna frakcija iz pluća goveda (surfakant), 1,2 ml (45 mg/ml)</t>
  </si>
  <si>
    <t>0119157</t>
  </si>
  <si>
    <t>Alveofact®</t>
  </si>
  <si>
    <t>LYOMARK PHARMA GMBH, Nemačka</t>
  </si>
  <si>
    <t>prašak i rastvarač za suspenziju za endotraheopulmonalno ukapavanje</t>
  </si>
  <si>
    <t>1,2 ml (45 mg/ml)</t>
  </si>
  <si>
    <t>injekcioni špric</t>
  </si>
  <si>
    <t>fosfolipidna frakcija iz pluća goveda (surfakant), 2,4 ml (45 mg/ml)</t>
  </si>
  <si>
    <t>0119158</t>
  </si>
  <si>
    <t>2,4 ml (45 mg/ml)</t>
  </si>
  <si>
    <t>Koagulacioni faktor VIII (antihemofilni faktor VIII, poreklom iz humane plazme) 250 i.j.</t>
  </si>
  <si>
    <t>0066210</t>
  </si>
  <si>
    <t xml:space="preserve">Immunate </t>
  </si>
  <si>
    <t>BAXTER AG, (Austrija)</t>
  </si>
  <si>
    <t>prašak i rastvarač za rastvor za injekciju/infuziju</t>
  </si>
  <si>
    <t>250 i.j.</t>
  </si>
  <si>
    <t>i.j.</t>
  </si>
  <si>
    <t>Koagulacioni faktor VIII (antihemofilni faktor VIII, poreklom iz humane plazme) 500 i.j. I 1000 i.j.</t>
  </si>
  <si>
    <t xml:space="preserve"> Immunate (500 i.j.),     Immunate (1000 i.j. )</t>
  </si>
  <si>
    <t>BAXTER AG, (Austrija),        BAXTER AG, (Austrija)</t>
  </si>
  <si>
    <t>500 i.j. i 1000 i.j.</t>
  </si>
  <si>
    <t>Rekombinantni faktor VIII</t>
  </si>
  <si>
    <t>ADVATE (250 i.j.),       ADVATE (500 i.j.),       ADVATE (1000 i.j.),</t>
  </si>
  <si>
    <t>BAXALTA BELGIUM MANUFACTURING SA, (Belgija),  BAXALTA BELGIUM MANUFACTURING SA, (Belgija), BAXALTA BELGIUM MANUFACTURING SA, (Belgija)</t>
  </si>
  <si>
    <t>prašak i rastvarač za rastvor za injekciju</t>
  </si>
  <si>
    <t>250 i.j., 500 i.j. i 1000 i.j. i/ili 250 i.j., 500 i.j., 1000 i.j. i 2000 i.j.</t>
  </si>
  <si>
    <t>Koncentrat aktiviranih faktora protrombinskog kompleksa (antiinhibitorski kompleks faktora VIII)</t>
  </si>
  <si>
    <t>0066044</t>
  </si>
  <si>
    <t>FEIBA NF</t>
  </si>
  <si>
    <t>500 j.</t>
  </si>
  <si>
    <t>ampula</t>
  </si>
  <si>
    <t>Укупна цена без 
ПДВ-а</t>
  </si>
  <si>
    <t>FARMIX D.O.O.</t>
  </si>
  <si>
    <t>FARMIX d.o.o.</t>
  </si>
  <si>
    <t xml:space="preserve"> 0066212
0066211                                  </t>
  </si>
  <si>
    <t>0066918
0066917
0066916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</si>
</sst>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47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center" vertical="center" wrapText="1"/>
    </xf>
    <xf numFmtId="49" fontId="47" fillId="35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" fillId="34" borderId="10" xfId="57" applyNumberFormat="1" applyFont="1" applyFill="1" applyBorder="1" applyAlignment="1">
      <alignment horizontal="center" vertical="center" wrapText="1"/>
      <protection/>
    </xf>
    <xf numFmtId="0" fontId="49" fillId="0" borderId="17" xfId="0" applyFont="1" applyBorder="1" applyAlignment="1">
      <alignment horizontal="right" vertical="center" wrapText="1"/>
    </xf>
    <xf numFmtId="0" fontId="49" fillId="0" borderId="18" xfId="0" applyFont="1" applyBorder="1" applyAlignment="1">
      <alignment horizontal="right" vertical="center" wrapText="1"/>
    </xf>
    <xf numFmtId="0" fontId="49" fillId="0" borderId="19" xfId="0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33" borderId="14" xfId="59" applyNumberFormat="1" applyFont="1" applyFill="1" applyBorder="1" applyAlignment="1">
      <alignment horizontal="center" vertical="center" wrapText="1"/>
      <protection/>
    </xf>
    <xf numFmtId="4" fontId="49" fillId="33" borderId="12" xfId="59" applyNumberFormat="1" applyFont="1" applyFill="1" applyBorder="1" applyAlignment="1">
      <alignment horizontal="center" vertical="center" wrapText="1"/>
      <protection/>
    </xf>
    <xf numFmtId="4" fontId="49" fillId="33" borderId="16" xfId="59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="70" zoomScaleNormal="70" zoomScalePageLayoutView="0" workbookViewId="0" topLeftCell="A4">
      <selection activeCell="T10" sqref="T10"/>
    </sheetView>
  </sheetViews>
  <sheetFormatPr defaultColWidth="9.140625" defaultRowHeight="15"/>
  <cols>
    <col min="1" max="1" width="9.00390625" style="17" customWidth="1"/>
    <col min="2" max="2" width="13.8515625" style="19" customWidth="1"/>
    <col min="3" max="3" width="25.00390625" style="19" customWidth="1"/>
    <col min="4" max="4" width="18.140625" style="2" customWidth="1"/>
    <col min="5" max="5" width="23.57421875" style="18" customWidth="1"/>
    <col min="6" max="6" width="23.140625" style="2" customWidth="1"/>
    <col min="7" max="7" width="18.00390625" style="2" customWidth="1"/>
    <col min="8" max="8" width="14.140625" style="2" customWidth="1"/>
    <col min="9" max="9" width="16.00390625" style="25" customWidth="1"/>
    <col min="10" max="10" width="16.00390625" style="26" customWidth="1"/>
    <col min="11" max="11" width="16.00390625" style="26" hidden="1" customWidth="1"/>
    <col min="12" max="12" width="16.00390625" style="25" hidden="1" customWidth="1"/>
    <col min="13" max="13" width="18.7109375" style="25" customWidth="1"/>
    <col min="14" max="14" width="18.57421875" style="31" hidden="1" customWidth="1"/>
    <col min="15" max="15" width="22.8515625" style="26" customWidth="1"/>
    <col min="16" max="16" width="11.57421875" style="2" customWidth="1"/>
    <col min="17" max="16384" width="9.140625" style="2" customWidth="1"/>
  </cols>
  <sheetData>
    <row r="2" spans="1:15" ht="26.25" customHeight="1">
      <c r="A2" s="56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9.25" customHeight="1">
      <c r="A3" s="56" t="s">
        <v>86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s="19" customFormat="1" ht="18.75" customHeight="1">
      <c r="A4" s="30"/>
      <c r="B4" s="42"/>
      <c r="C4" s="41"/>
      <c r="D4" s="30"/>
      <c r="E4" s="30"/>
      <c r="F4" s="30"/>
      <c r="G4" s="30"/>
      <c r="H4" s="30"/>
      <c r="I4" s="30"/>
      <c r="J4" s="50"/>
      <c r="K4" s="50"/>
      <c r="L4" s="30"/>
      <c r="M4" s="30"/>
      <c r="N4" s="30"/>
      <c r="O4" s="30"/>
    </row>
    <row r="5" spans="1:14" ht="38.25">
      <c r="A5" s="33" t="s">
        <v>23</v>
      </c>
      <c r="B5" s="34" t="s">
        <v>24</v>
      </c>
      <c r="C5" s="33" t="s">
        <v>27</v>
      </c>
      <c r="D5" s="33" t="s">
        <v>29</v>
      </c>
      <c r="E5" s="33" t="s">
        <v>30</v>
      </c>
      <c r="F5" s="33" t="s">
        <v>31</v>
      </c>
      <c r="G5" s="33" t="s">
        <v>32</v>
      </c>
      <c r="H5" s="33" t="s">
        <v>33</v>
      </c>
      <c r="I5" s="33" t="s">
        <v>34</v>
      </c>
      <c r="J5" s="51" t="s">
        <v>28</v>
      </c>
      <c r="K5" s="52" t="s">
        <v>25</v>
      </c>
      <c r="L5" s="29" t="s">
        <v>26</v>
      </c>
      <c r="M5" s="33" t="s">
        <v>85</v>
      </c>
      <c r="N5" s="35" t="s">
        <v>0</v>
      </c>
    </row>
    <row r="6" spans="1:15" ht="25.5">
      <c r="A6" s="36">
        <v>28</v>
      </c>
      <c r="B6" s="37" t="s">
        <v>41</v>
      </c>
      <c r="C6" s="36" t="s">
        <v>40</v>
      </c>
      <c r="D6" s="36" t="s">
        <v>42</v>
      </c>
      <c r="E6" s="36" t="s">
        <v>43</v>
      </c>
      <c r="F6" s="36" t="s">
        <v>44</v>
      </c>
      <c r="G6" s="36" t="s">
        <v>45</v>
      </c>
      <c r="H6" s="36" t="s">
        <v>46</v>
      </c>
      <c r="I6" s="36"/>
      <c r="J6" s="40">
        <v>51469</v>
      </c>
      <c r="K6" s="44">
        <v>51469.9</v>
      </c>
      <c r="L6" s="39">
        <f>I6*K6</f>
        <v>0</v>
      </c>
      <c r="M6" s="40">
        <f>I6*J6</f>
        <v>0</v>
      </c>
      <c r="N6" s="46">
        <v>1</v>
      </c>
      <c r="O6" s="2"/>
    </row>
    <row r="7" spans="1:15" ht="33" customHeight="1">
      <c r="A7" s="36">
        <v>58</v>
      </c>
      <c r="B7" s="37" t="s">
        <v>48</v>
      </c>
      <c r="C7" s="36" t="s">
        <v>47</v>
      </c>
      <c r="D7" s="36" t="s">
        <v>49</v>
      </c>
      <c r="E7" s="36" t="s">
        <v>50</v>
      </c>
      <c r="F7" s="36" t="s">
        <v>51</v>
      </c>
      <c r="G7" s="36" t="s">
        <v>52</v>
      </c>
      <c r="H7" s="36" t="s">
        <v>53</v>
      </c>
      <c r="I7" s="38"/>
      <c r="J7" s="40">
        <v>3526</v>
      </c>
      <c r="K7" s="44">
        <v>3884.7999999999997</v>
      </c>
      <c r="L7" s="39">
        <f aca="true" t="shared" si="0" ref="L7:L13">I7*K7</f>
        <v>0</v>
      </c>
      <c r="M7" s="40">
        <f aca="true" t="shared" si="1" ref="M7:M13">I7*J7</f>
        <v>0</v>
      </c>
      <c r="N7" s="46">
        <v>4</v>
      </c>
      <c r="O7" s="2"/>
    </row>
    <row r="8" spans="1:15" ht="51">
      <c r="A8" s="36">
        <v>371</v>
      </c>
      <c r="B8" s="48" t="s">
        <v>55</v>
      </c>
      <c r="C8" s="49" t="s">
        <v>54</v>
      </c>
      <c r="D8" s="49" t="s">
        <v>56</v>
      </c>
      <c r="E8" s="49" t="s">
        <v>57</v>
      </c>
      <c r="F8" s="49" t="s">
        <v>58</v>
      </c>
      <c r="G8" s="49" t="s">
        <v>59</v>
      </c>
      <c r="H8" s="36" t="s">
        <v>60</v>
      </c>
      <c r="I8" s="36"/>
      <c r="J8" s="40">
        <v>23160</v>
      </c>
      <c r="K8" s="44">
        <v>24658.9</v>
      </c>
      <c r="L8" s="39">
        <f t="shared" si="0"/>
        <v>0</v>
      </c>
      <c r="M8" s="40">
        <f t="shared" si="1"/>
        <v>0</v>
      </c>
      <c r="N8" s="46">
        <v>1</v>
      </c>
      <c r="O8" s="2"/>
    </row>
    <row r="9" spans="1:15" ht="51">
      <c r="A9" s="36">
        <v>372</v>
      </c>
      <c r="B9" s="48" t="s">
        <v>62</v>
      </c>
      <c r="C9" s="49" t="s">
        <v>61</v>
      </c>
      <c r="D9" s="49" t="s">
        <v>56</v>
      </c>
      <c r="E9" s="49" t="s">
        <v>57</v>
      </c>
      <c r="F9" s="49" t="s">
        <v>58</v>
      </c>
      <c r="G9" s="49" t="s">
        <v>63</v>
      </c>
      <c r="H9" s="36" t="s">
        <v>60</v>
      </c>
      <c r="I9" s="36"/>
      <c r="J9" s="40">
        <v>43680</v>
      </c>
      <c r="K9" s="44">
        <v>48579.2</v>
      </c>
      <c r="L9" s="39">
        <f t="shared" si="0"/>
        <v>0</v>
      </c>
      <c r="M9" s="40">
        <f t="shared" si="1"/>
        <v>0</v>
      </c>
      <c r="N9" s="46">
        <v>1</v>
      </c>
      <c r="O9" s="2"/>
    </row>
    <row r="10" spans="1:15" ht="49.5" customHeight="1">
      <c r="A10" s="36">
        <v>422</v>
      </c>
      <c r="B10" s="48" t="s">
        <v>65</v>
      </c>
      <c r="C10" s="49" t="s">
        <v>64</v>
      </c>
      <c r="D10" s="49" t="s">
        <v>66</v>
      </c>
      <c r="E10" s="49" t="s">
        <v>67</v>
      </c>
      <c r="F10" s="49" t="s">
        <v>68</v>
      </c>
      <c r="G10" s="49" t="s">
        <v>69</v>
      </c>
      <c r="H10" s="36" t="s">
        <v>70</v>
      </c>
      <c r="I10" s="38"/>
      <c r="J10" s="40">
        <v>39.8</v>
      </c>
      <c r="K10" s="44">
        <v>58.6748</v>
      </c>
      <c r="L10" s="39">
        <f t="shared" si="0"/>
        <v>0</v>
      </c>
      <c r="M10" s="40">
        <f t="shared" si="1"/>
        <v>0</v>
      </c>
      <c r="N10" s="46">
        <v>1</v>
      </c>
      <c r="O10" s="2"/>
    </row>
    <row r="11" spans="1:15" ht="59.25" customHeight="1">
      <c r="A11" s="36">
        <v>423</v>
      </c>
      <c r="B11" s="48" t="s">
        <v>88</v>
      </c>
      <c r="C11" s="49" t="s">
        <v>71</v>
      </c>
      <c r="D11" s="49" t="s">
        <v>72</v>
      </c>
      <c r="E11" s="49" t="s">
        <v>73</v>
      </c>
      <c r="F11" s="49" t="s">
        <v>68</v>
      </c>
      <c r="G11" s="49" t="s">
        <v>74</v>
      </c>
      <c r="H11" s="36" t="s">
        <v>70</v>
      </c>
      <c r="I11" s="38"/>
      <c r="J11" s="40">
        <v>39.8</v>
      </c>
      <c r="K11" s="44">
        <v>52.0196</v>
      </c>
      <c r="L11" s="39">
        <f t="shared" si="0"/>
        <v>0</v>
      </c>
      <c r="M11" s="40">
        <f t="shared" si="1"/>
        <v>0</v>
      </c>
      <c r="N11" s="46">
        <v>1</v>
      </c>
      <c r="O11" s="2"/>
    </row>
    <row r="12" spans="1:15" ht="51" customHeight="1">
      <c r="A12" s="36">
        <v>424</v>
      </c>
      <c r="B12" s="37" t="s">
        <v>89</v>
      </c>
      <c r="C12" s="36" t="s">
        <v>75</v>
      </c>
      <c r="D12" s="36" t="s">
        <v>76</v>
      </c>
      <c r="E12" s="36" t="s">
        <v>77</v>
      </c>
      <c r="F12" s="36" t="s">
        <v>78</v>
      </c>
      <c r="G12" s="36" t="s">
        <v>79</v>
      </c>
      <c r="H12" s="36" t="s">
        <v>70</v>
      </c>
      <c r="I12" s="38"/>
      <c r="J12" s="40">
        <v>13.46</v>
      </c>
      <c r="K12" s="44">
        <v>58.67</v>
      </c>
      <c r="L12" s="39">
        <f t="shared" si="0"/>
        <v>0</v>
      </c>
      <c r="M12" s="40">
        <f t="shared" si="1"/>
        <v>0</v>
      </c>
      <c r="N12" s="46">
        <v>1</v>
      </c>
      <c r="O12" s="2"/>
    </row>
    <row r="13" spans="1:15" ht="51">
      <c r="A13" s="36">
        <v>425</v>
      </c>
      <c r="B13" s="37" t="s">
        <v>81</v>
      </c>
      <c r="C13" s="36" t="s">
        <v>80</v>
      </c>
      <c r="D13" s="36" t="s">
        <v>82</v>
      </c>
      <c r="E13" s="36" t="s">
        <v>67</v>
      </c>
      <c r="F13" s="36" t="s">
        <v>44</v>
      </c>
      <c r="G13" s="36" t="s">
        <v>83</v>
      </c>
      <c r="H13" s="36" t="s">
        <v>84</v>
      </c>
      <c r="I13" s="36"/>
      <c r="J13" s="40">
        <v>48150</v>
      </c>
      <c r="K13" s="44">
        <v>50056.7</v>
      </c>
      <c r="L13" s="39">
        <f t="shared" si="0"/>
        <v>0</v>
      </c>
      <c r="M13" s="40">
        <f t="shared" si="1"/>
        <v>0</v>
      </c>
      <c r="N13" s="46">
        <v>1</v>
      </c>
      <c r="O13" s="2"/>
    </row>
    <row r="14" spans="1:15" ht="30" customHeight="1">
      <c r="A14" s="53" t="s">
        <v>37</v>
      </c>
      <c r="B14" s="54"/>
      <c r="C14" s="54"/>
      <c r="D14" s="54"/>
      <c r="E14" s="54"/>
      <c r="F14" s="54"/>
      <c r="G14" s="54"/>
      <c r="H14" s="54"/>
      <c r="I14" s="54"/>
      <c r="J14" s="54"/>
      <c r="K14" s="55"/>
      <c r="L14" s="44">
        <f>SUM(L6:L13)</f>
        <v>0</v>
      </c>
      <c r="M14" s="43">
        <f>SUM(M6:M13)</f>
        <v>0</v>
      </c>
      <c r="N14" s="47">
        <f>AVERAGE(N6:N13)</f>
        <v>1.375</v>
      </c>
      <c r="O14" s="2"/>
    </row>
    <row r="15" spans="1:15" ht="30" customHeight="1">
      <c r="A15" s="53" t="s">
        <v>38</v>
      </c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44">
        <f>L14*0.1</f>
        <v>0</v>
      </c>
      <c r="M15" s="43">
        <f>M14*0.1</f>
        <v>0</v>
      </c>
      <c r="N15" s="45"/>
      <c r="O15" s="2"/>
    </row>
    <row r="16" spans="1:15" ht="30" customHeight="1">
      <c r="A16" s="53" t="s">
        <v>39</v>
      </c>
      <c r="B16" s="54"/>
      <c r="C16" s="54"/>
      <c r="D16" s="54"/>
      <c r="E16" s="54"/>
      <c r="F16" s="54"/>
      <c r="G16" s="54"/>
      <c r="H16" s="54"/>
      <c r="I16" s="54"/>
      <c r="J16" s="54"/>
      <c r="K16" s="55"/>
      <c r="L16" s="44">
        <f>SUM(L14:L15)</f>
        <v>0</v>
      </c>
      <c r="M16" s="43">
        <f>SUM(M14:M15)</f>
        <v>0</v>
      </c>
      <c r="N16" s="45"/>
      <c r="O16" s="2"/>
    </row>
    <row r="17" spans="1:15" ht="12.75">
      <c r="A17" s="2"/>
      <c r="E17" s="2"/>
      <c r="I17" s="2"/>
      <c r="L17" s="2"/>
      <c r="M17" s="2"/>
      <c r="N17" s="2"/>
      <c r="O17" s="2"/>
    </row>
    <row r="18" spans="1:15" ht="12.75">
      <c r="A18" s="2"/>
      <c r="E18" s="2"/>
      <c r="I18" s="2"/>
      <c r="L18" s="2"/>
      <c r="M18" s="2"/>
      <c r="N18" s="2"/>
      <c r="O18" s="2"/>
    </row>
    <row r="19" spans="1:15" ht="12.75">
      <c r="A19" s="2"/>
      <c r="E19" s="2"/>
      <c r="I19" s="2"/>
      <c r="L19" s="2"/>
      <c r="M19" s="2"/>
      <c r="N19" s="2"/>
      <c r="O19" s="2"/>
    </row>
    <row r="20" spans="1:15" ht="12.75">
      <c r="A20" s="2"/>
      <c r="E20" s="2"/>
      <c r="I20" s="2"/>
      <c r="L20" s="2"/>
      <c r="M20" s="2"/>
      <c r="N20" s="2"/>
      <c r="O20" s="2"/>
    </row>
    <row r="21" spans="1:15" ht="12.75">
      <c r="A21" s="2"/>
      <c r="E21" s="2"/>
      <c r="I21" s="2"/>
      <c r="L21" s="2"/>
      <c r="M21" s="2"/>
      <c r="N21" s="2"/>
      <c r="O21" s="2"/>
    </row>
    <row r="22" spans="1:15" ht="12.75">
      <c r="A22" s="2"/>
      <c r="E22" s="2"/>
      <c r="I22" s="2"/>
      <c r="L22" s="2"/>
      <c r="M22" s="2"/>
      <c r="N22" s="2"/>
      <c r="O22" s="2"/>
    </row>
    <row r="23" spans="1:15" ht="12.75">
      <c r="A23" s="2"/>
      <c r="E23" s="2"/>
      <c r="I23" s="2"/>
      <c r="L23" s="2"/>
      <c r="M23" s="2"/>
      <c r="N23" s="2"/>
      <c r="O23" s="2"/>
    </row>
    <row r="24" spans="1:15" ht="12.75">
      <c r="A24" s="2"/>
      <c r="E24" s="2"/>
      <c r="I24" s="2"/>
      <c r="L24" s="2"/>
      <c r="M24" s="2"/>
      <c r="N24" s="2"/>
      <c r="O24" s="2"/>
    </row>
    <row r="25" spans="1:15" ht="12.75">
      <c r="A25" s="2"/>
      <c r="E25" s="2"/>
      <c r="I25" s="2"/>
      <c r="L25" s="2"/>
      <c r="M25" s="2"/>
      <c r="N25" s="2"/>
      <c r="O25" s="2"/>
    </row>
    <row r="26" spans="1:15" ht="12.75">
      <c r="A26" s="2"/>
      <c r="E26" s="2"/>
      <c r="I26" s="2"/>
      <c r="L26" s="2"/>
      <c r="M26" s="2"/>
      <c r="N26" s="2"/>
      <c r="O26" s="2"/>
    </row>
    <row r="27" spans="1:15" ht="12.75">
      <c r="A27" s="2"/>
      <c r="E27" s="2"/>
      <c r="I27" s="2"/>
      <c r="L27" s="2"/>
      <c r="M27" s="2"/>
      <c r="N27" s="2"/>
      <c r="O27" s="2"/>
    </row>
    <row r="28" spans="1:15" ht="22.5" customHeight="1">
      <c r="A28" s="2"/>
      <c r="E28" s="2"/>
      <c r="I28" s="2"/>
      <c r="L28" s="2"/>
      <c r="M28" s="2"/>
      <c r="N28" s="2"/>
      <c r="O28" s="2"/>
    </row>
    <row r="29" spans="1:15" ht="21.75" customHeight="1">
      <c r="A29" s="2"/>
      <c r="E29" s="2"/>
      <c r="I29" s="2"/>
      <c r="L29" s="2"/>
      <c r="M29" s="2"/>
      <c r="N29" s="2"/>
      <c r="O29" s="2"/>
    </row>
    <row r="30" spans="1:15" ht="28.5" customHeight="1">
      <c r="A30" s="2"/>
      <c r="E30" s="2"/>
      <c r="I30" s="2"/>
      <c r="L30" s="2"/>
      <c r="M30" s="2"/>
      <c r="N30" s="2"/>
      <c r="O30" s="2"/>
    </row>
    <row r="31" spans="1:15" ht="12.75" customHeight="1">
      <c r="A31" s="2"/>
      <c r="E31" s="2"/>
      <c r="I31" s="2"/>
      <c r="L31" s="19"/>
      <c r="M31" s="2"/>
      <c r="O31" s="2"/>
    </row>
    <row r="32" spans="1:15" ht="12.75" customHeight="1">
      <c r="A32" s="2"/>
      <c r="E32" s="2"/>
      <c r="I32" s="2"/>
      <c r="L32" s="19"/>
      <c r="M32" s="2"/>
      <c r="O32" s="2"/>
    </row>
  </sheetData>
  <sheetProtection/>
  <mergeCells count="5">
    <mergeCell ref="A15:K15"/>
    <mergeCell ref="A16:K16"/>
    <mergeCell ref="A2:O2"/>
    <mergeCell ref="A3:O3"/>
    <mergeCell ref="A14:K14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1</v>
      </c>
      <c r="C2" s="27"/>
      <c r="D2" s="27"/>
      <c r="E2" s="28" t="s">
        <v>87</v>
      </c>
    </row>
    <row r="4" ht="15" thickBot="1"/>
    <row r="5" spans="2:7" ht="36.75" thickBot="1">
      <c r="B5" s="3" t="s">
        <v>2</v>
      </c>
      <c r="C5" s="4" t="s">
        <v>35</v>
      </c>
      <c r="E5" s="22" t="s">
        <v>19</v>
      </c>
      <c r="F5" s="23" t="s">
        <v>20</v>
      </c>
      <c r="G5" s="24" t="s">
        <v>21</v>
      </c>
    </row>
    <row r="6" spans="2:7" ht="15" thickBot="1">
      <c r="B6" s="5"/>
      <c r="C6" s="6"/>
      <c r="E6" s="10">
        <f>specifikacija!L14</f>
        <v>0</v>
      </c>
      <c r="F6" s="11">
        <f>specifikacija!M14</f>
        <v>0</v>
      </c>
      <c r="G6" s="12">
        <f>specifikacija!M16</f>
        <v>0</v>
      </c>
    </row>
    <row r="7" spans="2:7" ht="36.75" thickBot="1">
      <c r="B7" s="3" t="s">
        <v>3</v>
      </c>
      <c r="C7" s="7" t="s">
        <v>16</v>
      </c>
      <c r="E7" s="57" t="s">
        <v>22</v>
      </c>
      <c r="F7" s="58"/>
      <c r="G7" s="59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4</v>
      </c>
      <c r="C9" s="7" t="s">
        <v>13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5</v>
      </c>
      <c r="C11" s="7" t="s">
        <v>9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6</v>
      </c>
      <c r="C13" s="4" t="s">
        <v>17</v>
      </c>
      <c r="E13" s="8" t="s">
        <v>11</v>
      </c>
      <c r="F13" s="32">
        <f>specifikacija!N14</f>
        <v>1.375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7</v>
      </c>
      <c r="C15" s="4" t="s">
        <v>36</v>
      </c>
      <c r="E15" s="8" t="s">
        <v>12</v>
      </c>
      <c r="F15" s="7" t="s">
        <v>10</v>
      </c>
    </row>
    <row r="16" spans="2:3" ht="14.25">
      <c r="B16" s="5"/>
      <c r="C16" s="6"/>
    </row>
    <row r="17" spans="2:3" ht="15">
      <c r="B17" s="20" t="s">
        <v>15</v>
      </c>
      <c r="C17" s="21" t="s">
        <v>18</v>
      </c>
    </row>
    <row r="18" spans="2:3" ht="14.25">
      <c r="B18" s="5"/>
      <c r="C18" s="6"/>
    </row>
    <row r="19" spans="2:3" ht="15">
      <c r="B19" s="3" t="s">
        <v>8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2020-03-25T21:41:40Z</dcterms:modified>
  <cp:category/>
  <cp:version/>
  <cp:contentType/>
  <cp:contentStatus/>
</cp:coreProperties>
</file>