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<sst xmlns="http://schemas.openxmlformats.org/spreadsheetml/2006/main" count="49" uniqueCount="49">
  <si>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</si>
  <si>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</si>
  <si>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</si>
  <si>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</si>
  <si>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</si>
  <si>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</si>
  <si>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</si>
  <si>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</si>
  <si>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</si>
  <si>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</si>
  <si>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</si>
  <si>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</si>
  <si>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</si>
  <si>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</si>
  <si>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</si>
  <si>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</si>
  <si>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</si>
  <si>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</si>
  <si>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</si>
  <si>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</si>
  <si>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</si>
  <si>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</si>
  <si>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</si>
  <si>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</si>
  <si>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</si>
  <si>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</si>
  <si>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</si>
  <si>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</si>
  <si>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</si>
  <si>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</si>
  <si>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</si>
  <si>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</si>
  <si>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</si>
  <si>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</si>
  <si>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</si>
  <si>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Јачина/концентрација лека</t>
  </si>
  <si>
    <t>Назив предмета набавке</t>
  </si>
  <si>
    <t>ROCHE  D.O.O.</t>
  </si>
  <si>
    <t>ROCHE D.O.O.</t>
  </si>
  <si>
    <t>404-1-110/19-89</t>
  </si>
  <si>
    <t>Није обликована по партијама, централизована, оквирни споразум</t>
  </si>
  <si>
    <t>Лек за лечење хемофилије - emicizumab</t>
  </si>
  <si>
    <t>0069692,0069690,0069691,0069693</t>
  </si>
  <si>
    <t>Emicizumab</t>
  </si>
  <si>
    <t>rastvor za injekciju</t>
  </si>
  <si>
    <t>30mg/ml и 60 mg/0,4ml и 105 mg/0,7ml  и 150 mg/ml</t>
  </si>
  <si>
    <t>mg</t>
  </si>
  <si>
    <t xml:space="preserve">F.HOFFMANN-LA ROCHE LTD, Švajcarska
F.HOFFMANN-LA ROCHE LTD, Švajcarska
F.HOFFMANN-LA ROCHE LTD, Švajcarska
F.HOFFMANN-LA ROCHE LTD, Švajcarska
</t>
  </si>
  <si>
    <t xml:space="preserve">Hemlibra®
Hemlibra®
Hemlibra®
Hemlibra®
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</si>
</sst>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4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vertical="center" wrapText="1"/>
    </xf>
    <xf numFmtId="3" fontId="38" fillId="0" borderId="0" xfId="0" applyNumberFormat="1" applyFont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" fontId="45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center" vertical="center" wrapText="1"/>
    </xf>
    <xf numFmtId="3" fontId="38" fillId="35" borderId="10" xfId="0" applyNumberFormat="1" applyFont="1" applyFill="1" applyBorder="1" applyAlignment="1">
      <alignment horizontal="center" vertical="center" wrapText="1"/>
    </xf>
    <xf numFmtId="4" fontId="48" fillId="36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6" fillId="36" borderId="10" xfId="56" applyNumberFormat="1" applyFont="1" applyFill="1" applyBorder="1" applyAlignment="1">
      <alignment horizontal="center" vertical="center" wrapText="1"/>
      <protection/>
    </xf>
    <xf numFmtId="3" fontId="48" fillId="36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0" xfId="56" applyFont="1" applyFill="1" applyBorder="1" applyAlignment="1">
      <alignment horizontal="center" vertical="center" wrapText="1"/>
      <protection/>
    </xf>
    <xf numFmtId="0" fontId="50" fillId="37" borderId="10" xfId="0" applyFont="1" applyFill="1" applyBorder="1" applyAlignment="1">
      <alignment horizontal="center" vertical="center" wrapText="1"/>
    </xf>
    <xf numFmtId="4" fontId="46" fillId="33" borderId="14" xfId="55" applyNumberFormat="1" applyFont="1" applyFill="1" applyBorder="1" applyAlignment="1">
      <alignment horizontal="center" vertical="center" wrapText="1"/>
      <protection/>
    </xf>
    <xf numFmtId="4" fontId="46" fillId="33" borderId="12" xfId="55" applyNumberFormat="1" applyFont="1" applyFill="1" applyBorder="1" applyAlignment="1">
      <alignment horizontal="center" vertical="center" wrapText="1"/>
      <protection/>
    </xf>
    <xf numFmtId="4" fontId="46" fillId="33" borderId="16" xfId="55" applyNumberFormat="1" applyFont="1" applyFill="1" applyBorder="1" applyAlignment="1">
      <alignment horizontal="center" vertical="center" wrapText="1"/>
      <protection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8.00390625" style="18" customWidth="1"/>
    <col min="2" max="2" width="42.57421875" style="19" customWidth="1"/>
    <col min="3" max="3" width="9.28125" style="2" customWidth="1"/>
    <col min="4" max="4" width="17.00390625" style="2" customWidth="1"/>
    <col min="5" max="5" width="31.421875" style="19" customWidth="1"/>
    <col min="6" max="6" width="14.421875" style="2" customWidth="1"/>
    <col min="7" max="7" width="17.421875" style="2" customWidth="1"/>
    <col min="8" max="8" width="10.7109375" style="2" customWidth="1"/>
    <col min="9" max="9" width="9.421875" style="27" customWidth="1"/>
    <col min="10" max="10" width="10.7109375" style="28" hidden="1" customWidth="1"/>
    <col min="11" max="11" width="8.57421875" style="28" bestFit="1" customWidth="1"/>
    <col min="12" max="12" width="0.13671875" style="28" customWidth="1"/>
    <col min="13" max="13" width="22.8515625" style="28" customWidth="1"/>
    <col min="14" max="14" width="16.28125" style="27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6"/>
    </row>
    <row r="3" spans="1:15" ht="12.75" customHeight="1">
      <c r="A3" s="49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6"/>
    </row>
    <row r="6" spans="1:14" ht="53.25" customHeight="1">
      <c r="A6" s="50" t="s">
        <v>36</v>
      </c>
      <c r="B6" s="50"/>
      <c r="C6" s="40" t="s">
        <v>0</v>
      </c>
      <c r="D6" s="40" t="s">
        <v>25</v>
      </c>
      <c r="E6" s="40" t="s">
        <v>2</v>
      </c>
      <c r="F6" s="40" t="s">
        <v>1</v>
      </c>
      <c r="G6" s="41" t="s">
        <v>35</v>
      </c>
      <c r="H6" s="42" t="s">
        <v>3</v>
      </c>
      <c r="I6" s="43" t="s">
        <v>4</v>
      </c>
      <c r="J6" s="35" t="s">
        <v>5</v>
      </c>
      <c r="K6" s="37" t="s">
        <v>6</v>
      </c>
      <c r="L6" s="35" t="s">
        <v>7</v>
      </c>
      <c r="M6" s="37" t="s">
        <v>34</v>
      </c>
      <c r="N6" s="36" t="s">
        <v>8</v>
      </c>
    </row>
    <row r="7" spans="1:14" s="20" customFormat="1" ht="64.5" customHeight="1">
      <c r="A7" s="51" t="s">
        <v>43</v>
      </c>
      <c r="B7" s="51"/>
      <c r="C7" s="38" t="s">
        <v>42</v>
      </c>
      <c r="D7" s="39" t="s">
        <v>48</v>
      </c>
      <c r="E7" s="33" t="s">
        <v>47</v>
      </c>
      <c r="F7" s="33" t="s">
        <v>44</v>
      </c>
      <c r="G7" s="44" t="s">
        <v>45</v>
      </c>
      <c r="H7" s="45" t="s">
        <v>46</v>
      </c>
      <c r="I7" s="46"/>
      <c r="J7" s="47">
        <v>4307.3</v>
      </c>
      <c r="K7" s="55">
        <v>4307.3</v>
      </c>
      <c r="L7" s="56">
        <v>264985096</v>
      </c>
      <c r="M7" s="34">
        <f>I7*K7</f>
        <v>0</v>
      </c>
      <c r="N7" s="36">
        <v>1</v>
      </c>
    </row>
    <row r="8" spans="1:14" ht="24.75" customHeight="1">
      <c r="A8" s="48" t="s">
        <v>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26">
        <f>SUM(L7:L7)</f>
        <v>264985096</v>
      </c>
      <c r="M8" s="32">
        <f>SUM(M7:M7)</f>
        <v>0</v>
      </c>
      <c r="N8" s="29"/>
    </row>
    <row r="9" spans="1:14" ht="24.75" customHeight="1">
      <c r="A9" s="48" t="s">
        <v>10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26">
        <f>L8*0.1</f>
        <v>26498509.6</v>
      </c>
      <c r="M9" s="32">
        <f>M8*0.1</f>
        <v>0</v>
      </c>
      <c r="N9" s="29"/>
    </row>
    <row r="10" spans="1:14" ht="24.75" customHeight="1">
      <c r="A10" s="48" t="s">
        <v>11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26">
        <f>L8+L9</f>
        <v>291483605.6</v>
      </c>
      <c r="M10" s="32">
        <f>M9+M8</f>
        <v>0</v>
      </c>
      <c r="N10" s="29"/>
    </row>
    <row r="11" ht="12.75">
      <c r="N11" s="27">
        <f>AVERAGE(N7:N7)</f>
        <v>1</v>
      </c>
    </row>
    <row r="16" spans="9:14" s="20" customFormat="1" ht="12.75">
      <c r="I16" s="27"/>
      <c r="J16" s="28"/>
      <c r="K16" s="28"/>
      <c r="L16" s="28"/>
      <c r="M16" s="28"/>
      <c r="N16" s="27"/>
    </row>
    <row r="19" ht="12.75">
      <c r="D19" s="20"/>
    </row>
    <row r="20" ht="12.75">
      <c r="F20" s="28"/>
    </row>
  </sheetData>
  <sheetProtection/>
  <mergeCells count="7">
    <mergeCell ref="A10:K10"/>
    <mergeCell ref="A9:K9"/>
    <mergeCell ref="A2:N2"/>
    <mergeCell ref="A3:N3"/>
    <mergeCell ref="A8:K8"/>
    <mergeCell ref="A6:B6"/>
    <mergeCell ref="A7:B7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0" t="s">
        <v>12</v>
      </c>
      <c r="C2" s="30"/>
      <c r="D2" s="30"/>
      <c r="E2" s="31" t="s">
        <v>38</v>
      </c>
    </row>
    <row r="4" ht="15" thickBot="1"/>
    <row r="5" spans="2:7" ht="36.75" thickBot="1">
      <c r="B5" s="3" t="s">
        <v>13</v>
      </c>
      <c r="C5" s="4" t="s">
        <v>39</v>
      </c>
      <c r="E5" s="23" t="s">
        <v>30</v>
      </c>
      <c r="F5" s="24" t="s">
        <v>31</v>
      </c>
      <c r="G5" s="25" t="s">
        <v>32</v>
      </c>
    </row>
    <row r="6" spans="2:7" ht="15" thickBot="1">
      <c r="B6" s="5"/>
      <c r="C6" s="6"/>
      <c r="E6" s="10">
        <f>specifikacija!L8</f>
        <v>264985096</v>
      </c>
      <c r="F6" s="11">
        <f>specifikacija!M8</f>
        <v>0</v>
      </c>
      <c r="G6" s="12">
        <f>specifikacija!M10</f>
        <v>0</v>
      </c>
    </row>
    <row r="7" spans="2:7" ht="36.75" thickBot="1">
      <c r="B7" s="3" t="s">
        <v>14</v>
      </c>
      <c r="C7" s="7" t="s">
        <v>40</v>
      </c>
      <c r="E7" s="52" t="s">
        <v>33</v>
      </c>
      <c r="F7" s="53"/>
      <c r="G7" s="54"/>
    </row>
    <row r="8" spans="2:7" ht="15" thickBot="1">
      <c r="B8" s="5"/>
      <c r="C8" s="6"/>
      <c r="E8" s="13">
        <f>E6/1000</f>
        <v>264985.096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28</v>
      </c>
      <c r="E13" s="8" t="s">
        <v>22</v>
      </c>
      <c r="F13" s="27">
        <v>1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41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29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2020-03-09T13:34:45Z</dcterms:modified>
  <cp:category/>
  <cp:version/>
  <cp:contentType/>
  <cp:contentStatus/>
</cp:coreProperties>
</file>