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infarm co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<sst xmlns="http://schemas.openxmlformats.org/spreadsheetml/2006/main" count="106" uniqueCount="75">
  <si>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</si>
  <si>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</si>
  <si>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</si>
  <si>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</si>
  <si>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</si>
  <si>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</si>
  <si>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</si>
  <si>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</si>
  <si>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</si>
  <si>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</si>
  <si>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</si>
  <si>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</si>
  <si>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</si>
  <si>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</si>
  <si>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</si>
  <si>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</si>
  <si>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</si>
  <si>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</si>
  <si>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</si>
  <si>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</si>
  <si>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</si>
  <si>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</si>
  <si>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</si>
  <si>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</si>
  <si>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</si>
  <si>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</si>
  <si>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</si>
  <si>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</si>
  <si>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</si>
  <si>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</si>
  <si>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</si>
  <si>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</si>
  <si>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</si>
  <si>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</si>
  <si>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</si>
  <si>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</si>
  <si>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</si>
  <si>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</si>
  <si>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</si>
  <si>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ЈКЛ/
ШИФРА ЛЕКА</t>
  </si>
  <si>
    <t>tableta</t>
  </si>
  <si>
    <t>film tableta</t>
  </si>
  <si>
    <t>404-1-110/20-52</t>
  </si>
  <si>
    <t>INFARM CO D.O.O</t>
  </si>
  <si>
    <t>macitentan 10mg, za lečenje plućne 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</si>
  <si>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</si>
  <si>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</si>
  <si>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</si>
  <si>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</si>
  <si>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</si>
  <si>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</si>
  <si>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selexipag 1400mcg
za lečenje plućne 
arterijske hipertenzije</t>
  </si>
  <si>
    <t>selexipag 1600 mcg 
za lečenje plućne
 arterijske hipertenzije</t>
  </si>
  <si>
    <t>10 mg</t>
  </si>
  <si>
    <t xml:space="preserve"> 200 mcg</t>
  </si>
  <si>
    <t>400 mcg</t>
  </si>
  <si>
    <t>600 mcg</t>
  </si>
  <si>
    <t>800mcg</t>
  </si>
  <si>
    <t>1000 mcg</t>
  </si>
  <si>
    <t>1200 mcg</t>
  </si>
  <si>
    <t>1400mcg</t>
  </si>
  <si>
    <t>1600 mcg</t>
  </si>
  <si>
    <t>INFARM CO D.O.O.</t>
  </si>
  <si>
    <t>Opsumit</t>
  </si>
  <si>
    <t>Uptravi</t>
  </si>
  <si>
    <t>Actelion Manufacturing GmbH Emil-Barell-Strasse 7 
79639 Grenzach-Wyhlen Nemačka
Actelion Pharmaceuticals Belgium NV Bedrijvenlaan 1 
2800 Mechelen 
Belgija</t>
  </si>
  <si>
    <t>RB00012</t>
  </si>
  <si>
    <t>RB00013</t>
  </si>
  <si>
    <t>RB00014</t>
  </si>
  <si>
    <t>RB00015</t>
  </si>
  <si>
    <t>RB00016</t>
  </si>
  <si>
    <t>RB00017</t>
  </si>
  <si>
    <t>RB00018</t>
  </si>
  <si>
    <t>RB00024</t>
  </si>
  <si>
    <t>RB00025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</si>
</sst>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2" fillId="36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6" fillId="35" borderId="10" xfId="59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C6" sqref="C6:C14"/>
    </sheetView>
  </sheetViews>
  <sheetFormatPr defaultColWidth="9.140625" defaultRowHeight="15"/>
  <cols>
    <col min="1" max="1" width="8.421875" style="33" customWidth="1"/>
    <col min="2" max="2" width="21.8515625" style="20" customWidth="1"/>
    <col min="3" max="3" width="13.00390625" style="24" customWidth="1"/>
    <col min="4" max="4" width="14.57421875" style="2" customWidth="1"/>
    <col min="5" max="5" width="23.281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3"/>
      <c r="C1" s="24"/>
      <c r="J1" s="26"/>
      <c r="K1" s="26"/>
      <c r="L1" s="26"/>
      <c r="M1" s="26"/>
      <c r="N1" s="27"/>
    </row>
    <row r="2" spans="1:14" ht="12.7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8"/>
    </row>
    <row r="3" spans="1:14" ht="12.7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8"/>
    </row>
    <row r="5" spans="1:14" s="30" customFormat="1" ht="45.75" customHeight="1">
      <c r="A5" s="38" t="s">
        <v>31</v>
      </c>
      <c r="B5" s="39" t="s">
        <v>32</v>
      </c>
      <c r="C5" s="40" t="s">
        <v>39</v>
      </c>
      <c r="D5" s="41" t="s">
        <v>26</v>
      </c>
      <c r="E5" s="41" t="s">
        <v>1</v>
      </c>
      <c r="F5" s="41" t="s">
        <v>0</v>
      </c>
      <c r="G5" s="41" t="s">
        <v>36</v>
      </c>
      <c r="H5" s="48" t="s">
        <v>2</v>
      </c>
      <c r="I5" s="41" t="s">
        <v>3</v>
      </c>
      <c r="J5" s="49" t="s">
        <v>4</v>
      </c>
      <c r="K5" s="50" t="s">
        <v>34</v>
      </c>
      <c r="L5" s="50" t="s">
        <v>5</v>
      </c>
      <c r="M5" s="49" t="s">
        <v>6</v>
      </c>
      <c r="N5" s="51" t="s">
        <v>7</v>
      </c>
    </row>
    <row r="6" spans="1:14" s="30" customFormat="1" ht="112.5" customHeight="1">
      <c r="A6" s="34">
        <v>7</v>
      </c>
      <c r="B6" s="45" t="s">
        <v>44</v>
      </c>
      <c r="C6" s="37" t="s">
        <v>66</v>
      </c>
      <c r="D6" s="34" t="s">
        <v>63</v>
      </c>
      <c r="E6" s="52" t="s">
        <v>65</v>
      </c>
      <c r="F6" s="34" t="s">
        <v>41</v>
      </c>
      <c r="G6" s="34" t="s">
        <v>53</v>
      </c>
      <c r="H6" s="34" t="s">
        <v>40</v>
      </c>
      <c r="I6" s="46"/>
      <c r="J6" s="42">
        <v>9142.62</v>
      </c>
      <c r="K6" s="44">
        <v>9142.62</v>
      </c>
      <c r="L6" s="31">
        <f>I6*K6</f>
        <v>0</v>
      </c>
      <c r="M6" s="35">
        <f aca="true" t="shared" si="0" ref="M6:M14">I6*J6</f>
        <v>0</v>
      </c>
      <c r="N6" s="43">
        <v>1</v>
      </c>
    </row>
    <row r="7" spans="1:14" s="30" customFormat="1" ht="101.25">
      <c r="A7" s="34">
        <v>8</v>
      </c>
      <c r="B7" s="45" t="s">
        <v>45</v>
      </c>
      <c r="C7" s="37" t="s">
        <v>67</v>
      </c>
      <c r="D7" s="34" t="s">
        <v>64</v>
      </c>
      <c r="E7" s="52" t="s">
        <v>65</v>
      </c>
      <c r="F7" s="45" t="s">
        <v>41</v>
      </c>
      <c r="G7" s="45" t="s">
        <v>54</v>
      </c>
      <c r="H7" s="45" t="s">
        <v>40</v>
      </c>
      <c r="I7" s="47"/>
      <c r="J7" s="42">
        <v>8060.12</v>
      </c>
      <c r="K7" s="44">
        <v>8060.12</v>
      </c>
      <c r="L7" s="31">
        <f aca="true" t="shared" si="1" ref="L7:L14">I7*K7</f>
        <v>0</v>
      </c>
      <c r="M7" s="35">
        <f t="shared" si="0"/>
        <v>0</v>
      </c>
      <c r="N7" s="43">
        <v>1</v>
      </c>
    </row>
    <row r="8" spans="1:14" s="30" customFormat="1" ht="101.25">
      <c r="A8" s="34">
        <v>9</v>
      </c>
      <c r="B8" s="45" t="s">
        <v>46</v>
      </c>
      <c r="C8" s="37" t="s">
        <v>68</v>
      </c>
      <c r="D8" s="34" t="s">
        <v>64</v>
      </c>
      <c r="E8" s="52" t="s">
        <v>65</v>
      </c>
      <c r="F8" s="45" t="s">
        <v>41</v>
      </c>
      <c r="G8" s="45" t="s">
        <v>55</v>
      </c>
      <c r="H8" s="45" t="s">
        <v>40</v>
      </c>
      <c r="I8" s="47"/>
      <c r="J8" s="42">
        <v>8060.12</v>
      </c>
      <c r="K8" s="44">
        <v>8060.12</v>
      </c>
      <c r="L8" s="31">
        <f t="shared" si="1"/>
        <v>0</v>
      </c>
      <c r="M8" s="35">
        <f t="shared" si="0"/>
        <v>0</v>
      </c>
      <c r="N8" s="43">
        <v>1</v>
      </c>
    </row>
    <row r="9" spans="1:14" s="30" customFormat="1" ht="101.25">
      <c r="A9" s="34">
        <v>10</v>
      </c>
      <c r="B9" s="45" t="s">
        <v>47</v>
      </c>
      <c r="C9" s="37" t="s">
        <v>69</v>
      </c>
      <c r="D9" s="34" t="s">
        <v>64</v>
      </c>
      <c r="E9" s="52" t="s">
        <v>65</v>
      </c>
      <c r="F9" s="45" t="s">
        <v>41</v>
      </c>
      <c r="G9" s="45" t="s">
        <v>56</v>
      </c>
      <c r="H9" s="45" t="s">
        <v>40</v>
      </c>
      <c r="I9" s="46"/>
      <c r="J9" s="42">
        <v>8060.12</v>
      </c>
      <c r="K9" s="44">
        <v>8060.12</v>
      </c>
      <c r="L9" s="31">
        <f t="shared" si="1"/>
        <v>0</v>
      </c>
      <c r="M9" s="35">
        <f t="shared" si="0"/>
        <v>0</v>
      </c>
      <c r="N9" s="43">
        <v>1</v>
      </c>
    </row>
    <row r="10" spans="1:14" s="30" customFormat="1" ht="101.25">
      <c r="A10" s="34">
        <v>11</v>
      </c>
      <c r="B10" s="45" t="s">
        <v>48</v>
      </c>
      <c r="C10" s="37" t="s">
        <v>70</v>
      </c>
      <c r="D10" s="34" t="s">
        <v>64</v>
      </c>
      <c r="E10" s="52" t="s">
        <v>65</v>
      </c>
      <c r="F10" s="45" t="s">
        <v>41</v>
      </c>
      <c r="G10" s="45" t="s">
        <v>57</v>
      </c>
      <c r="H10" s="45" t="s">
        <v>40</v>
      </c>
      <c r="I10" s="46"/>
      <c r="J10" s="42">
        <v>8060.12</v>
      </c>
      <c r="K10" s="44">
        <v>8060.12</v>
      </c>
      <c r="L10" s="31">
        <f t="shared" si="1"/>
        <v>0</v>
      </c>
      <c r="M10" s="35">
        <f t="shared" si="0"/>
        <v>0</v>
      </c>
      <c r="N10" s="43">
        <v>1</v>
      </c>
    </row>
    <row r="11" spans="1:14" s="30" customFormat="1" ht="101.25">
      <c r="A11" s="34">
        <v>12</v>
      </c>
      <c r="B11" s="45" t="s">
        <v>49</v>
      </c>
      <c r="C11" s="37" t="s">
        <v>71</v>
      </c>
      <c r="D11" s="34" t="s">
        <v>64</v>
      </c>
      <c r="E11" s="52" t="s">
        <v>65</v>
      </c>
      <c r="F11" s="45" t="s">
        <v>41</v>
      </c>
      <c r="G11" s="45" t="s">
        <v>58</v>
      </c>
      <c r="H11" s="45" t="s">
        <v>40</v>
      </c>
      <c r="I11" s="46"/>
      <c r="J11" s="42">
        <v>8060.12</v>
      </c>
      <c r="K11" s="44">
        <v>8060.12</v>
      </c>
      <c r="L11" s="31">
        <f t="shared" si="1"/>
        <v>0</v>
      </c>
      <c r="M11" s="35">
        <f t="shared" si="0"/>
        <v>0</v>
      </c>
      <c r="N11" s="43">
        <v>1</v>
      </c>
    </row>
    <row r="12" spans="1:14" s="30" customFormat="1" ht="101.25">
      <c r="A12" s="34">
        <v>13</v>
      </c>
      <c r="B12" s="45" t="s">
        <v>50</v>
      </c>
      <c r="C12" s="37" t="s">
        <v>72</v>
      </c>
      <c r="D12" s="34" t="s">
        <v>64</v>
      </c>
      <c r="E12" s="52" t="s">
        <v>65</v>
      </c>
      <c r="F12" s="45" t="s">
        <v>41</v>
      </c>
      <c r="G12" s="45" t="s">
        <v>59</v>
      </c>
      <c r="H12" s="45" t="s">
        <v>40</v>
      </c>
      <c r="I12" s="46"/>
      <c r="J12" s="42">
        <v>8060.12</v>
      </c>
      <c r="K12" s="44">
        <v>8060.12</v>
      </c>
      <c r="L12" s="31">
        <f t="shared" si="1"/>
        <v>0</v>
      </c>
      <c r="M12" s="35">
        <f t="shared" si="0"/>
        <v>0</v>
      </c>
      <c r="N12" s="43">
        <v>1</v>
      </c>
    </row>
    <row r="13" spans="1:14" s="30" customFormat="1" ht="101.25">
      <c r="A13" s="34">
        <v>14</v>
      </c>
      <c r="B13" s="45" t="s">
        <v>51</v>
      </c>
      <c r="C13" s="37" t="s">
        <v>73</v>
      </c>
      <c r="D13" s="34" t="s">
        <v>64</v>
      </c>
      <c r="E13" s="52" t="s">
        <v>65</v>
      </c>
      <c r="F13" s="45" t="s">
        <v>41</v>
      </c>
      <c r="G13" s="45" t="s">
        <v>60</v>
      </c>
      <c r="H13" s="45" t="s">
        <v>40</v>
      </c>
      <c r="I13" s="46"/>
      <c r="J13" s="42">
        <v>8060.12</v>
      </c>
      <c r="K13" s="44">
        <v>8060.12</v>
      </c>
      <c r="L13" s="31">
        <f t="shared" si="1"/>
        <v>0</v>
      </c>
      <c r="M13" s="35">
        <f t="shared" si="0"/>
        <v>0</v>
      </c>
      <c r="N13" s="43">
        <v>1</v>
      </c>
    </row>
    <row r="14" spans="1:14" s="30" customFormat="1" ht="101.25">
      <c r="A14" s="34">
        <v>15</v>
      </c>
      <c r="B14" s="45" t="s">
        <v>52</v>
      </c>
      <c r="C14" s="37" t="s">
        <v>74</v>
      </c>
      <c r="D14" s="34" t="s">
        <v>64</v>
      </c>
      <c r="E14" s="52" t="s">
        <v>65</v>
      </c>
      <c r="F14" s="45" t="s">
        <v>41</v>
      </c>
      <c r="G14" s="45" t="s">
        <v>61</v>
      </c>
      <c r="H14" s="45" t="s">
        <v>40</v>
      </c>
      <c r="I14" s="46"/>
      <c r="J14" s="42">
        <v>8060.12</v>
      </c>
      <c r="K14" s="44">
        <v>8060.12</v>
      </c>
      <c r="L14" s="31">
        <f t="shared" si="1"/>
        <v>0</v>
      </c>
      <c r="M14" s="35">
        <f t="shared" si="0"/>
        <v>0</v>
      </c>
      <c r="N14" s="43">
        <v>1</v>
      </c>
    </row>
    <row r="15" spans="1:14" ht="18" customHeight="1">
      <c r="A15" s="53" t="s">
        <v>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31">
        <f>SUM(L6:L14)</f>
        <v>0</v>
      </c>
      <c r="M15" s="36">
        <f>SUM(M6:M14)</f>
        <v>0</v>
      </c>
      <c r="N15" s="32">
        <f>AVERAGE(N11:N12)</f>
        <v>1</v>
      </c>
    </row>
    <row r="16" spans="1:14" ht="18" customHeight="1">
      <c r="A16" s="53" t="s">
        <v>38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1">
        <f>L15*0.1</f>
        <v>0</v>
      </c>
      <c r="M16" s="36">
        <f>M15*0.1</f>
        <v>0</v>
      </c>
      <c r="N16" s="32"/>
    </row>
    <row r="17" spans="1:14" ht="18" customHeight="1">
      <c r="A17" s="53" t="s">
        <v>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31">
        <f>L15+L16</f>
        <v>0</v>
      </c>
      <c r="M17" s="36">
        <f>SUM(M15:M16)</f>
        <v>0</v>
      </c>
      <c r="N17" s="32"/>
    </row>
    <row r="18" ht="12.75" hidden="1">
      <c r="M18" s="26">
        <v>0.1</v>
      </c>
    </row>
  </sheetData>
  <sheetProtection/>
  <mergeCells count="5">
    <mergeCell ref="A17:K17"/>
    <mergeCell ref="A16:K16"/>
    <mergeCell ref="A15:K15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43</v>
      </c>
    </row>
    <row r="4" ht="15" thickBot="1"/>
    <row r="5" spans="2:7" ht="24.75" thickBot="1">
      <c r="B5" s="3" t="s">
        <v>14</v>
      </c>
      <c r="C5" s="4" t="s">
        <v>42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'infarm co- specifikacija'!L15</f>
        <v>0</v>
      </c>
      <c r="F6" s="14">
        <f>'infarm co- specifikacija'!M15</f>
        <v>0</v>
      </c>
      <c r="G6" s="15">
        <f>'infarm co- specifikacija'!M17</f>
        <v>0</v>
      </c>
    </row>
    <row r="7" spans="2:7" ht="36.75" customHeight="1" thickBot="1">
      <c r="B7" s="3" t="s">
        <v>15</v>
      </c>
      <c r="C7" s="23" t="s">
        <v>30</v>
      </c>
      <c r="E7" s="55" t="s">
        <v>13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'infarm co- specifikacija'!N15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2020-09-22T12:14:11Z</dcterms:modified>
  <cp:category/>
  <cp:version/>
  <cp:contentType/>
  <cp:contentStatus/>
</cp:coreProperties>
</file>