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<sst xmlns="http://schemas.openxmlformats.org/spreadsheetml/2006/main" count="52" uniqueCount="51">
  <si>
    <t>ЈКЛ</t>
  </si>
  <si>
    <t>Фармацеутски облик</t>
  </si>
  <si>
    <t>Произвођач</t>
  </si>
  <si>
    <t>Јединица мере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</si>
  <si>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</si>
  <si>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</si>
  <si>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</si>
  <si>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</si>
  <si>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</si>
  <si>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</si>
  <si>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</si>
  <si>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</si>
  <si>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</si>
  <si>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</si>
  <si>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</si>
  <si>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</si>
  <si>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</si>
  <si>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</si>
  <si>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</si>
  <si>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</si>
  <si>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</si>
  <si>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</si>
  <si>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</si>
  <si>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</si>
  <si>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</si>
  <si>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</si>
  <si>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</si>
  <si>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</si>
  <si>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</si>
  <si>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</si>
  <si>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</si>
  <si>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</si>
  <si>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</si>
  <si>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</si>
  <si>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</si>
  <si>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</si>
  <si>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</si>
  <si>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Јачина лека/ концен-трација</t>
  </si>
  <si>
    <t>Број пацијената који се лече о трошку добављача</t>
  </si>
  <si>
    <t>Количина о трошку добављача</t>
  </si>
  <si>
    <t>кутија</t>
  </si>
  <si>
    <t>0015119</t>
  </si>
  <si>
    <t xml:space="preserve">раствор за инјекцију у напуњеном инјекционом шприцу </t>
  </si>
  <si>
    <t>40mg/ml</t>
  </si>
  <si>
    <t>ADOC D.O.O.</t>
  </si>
  <si>
    <t>404-1-110/19-97</t>
  </si>
  <si>
    <t xml:space="preserve">Лекови за лечење мултипле склерозе </t>
  </si>
  <si>
    <t xml:space="preserve">glatiramer acetat јачине 40 mg </t>
  </si>
  <si>
    <t>Copaxone®</t>
  </si>
  <si>
    <t>NORTON HEALTHCARE LIMITED T/A IVAX PHARMACEUTICALS UK, V. Britanija
TEVA PHARMACEUTICALS EUROPE B.V., Holandija</t>
  </si>
  <si>
    <t xml:space="preserve">Количина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</si>
</sst>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vertical="center" wrapText="1"/>
    </xf>
    <xf numFmtId="4" fontId="46" fillId="0" borderId="13" xfId="0" applyNumberFormat="1" applyFont="1" applyFill="1" applyBorder="1" applyAlignment="1">
      <alignment vertical="center" wrapText="1"/>
    </xf>
    <xf numFmtId="3" fontId="46" fillId="0" borderId="14" xfId="0" applyNumberFormat="1" applyFont="1" applyFill="1" applyBorder="1" applyAlignment="1">
      <alignment vertical="center" wrapText="1"/>
    </xf>
    <xf numFmtId="3" fontId="46" fillId="0" borderId="12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0" fontId="38" fillId="0" borderId="0" xfId="0" applyFont="1" applyAlignment="1">
      <alignment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4" fontId="44" fillId="0" borderId="10" xfId="55" applyNumberFormat="1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45" fillId="0" borderId="10" xfId="55" applyFont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right" vertical="center" wrapText="1"/>
    </xf>
    <xf numFmtId="4" fontId="46" fillId="33" borderId="14" xfId="0" applyNumberFormat="1" applyFont="1" applyFill="1" applyBorder="1" applyAlignment="1">
      <alignment horizontal="center" vertical="center" wrapText="1"/>
    </xf>
    <xf numFmtId="4" fontId="46" fillId="33" borderId="16" xfId="0" applyNumberFormat="1" applyFont="1" applyFill="1" applyBorder="1" applyAlignment="1">
      <alignment horizontal="center" vertical="center" wrapText="1"/>
    </xf>
    <xf numFmtId="4" fontId="46" fillId="33" borderId="15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6" fillId="34" borderId="10" xfId="56" applyNumberFormat="1" applyFont="1" applyFill="1" applyBorder="1" applyAlignment="1">
      <alignment horizontal="center" vertical="center" wrapText="1"/>
      <protection/>
    </xf>
    <xf numFmtId="0" fontId="45" fillId="35" borderId="10" xfId="0" applyFont="1" applyFill="1" applyBorder="1" applyAlignment="1">
      <alignment horizontal="center" vertical="center" wrapText="1"/>
    </xf>
    <xf numFmtId="4" fontId="45" fillId="35" borderId="10" xfId="0" applyNumberFormat="1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center" vertical="center" wrapText="1"/>
    </xf>
    <xf numFmtId="4" fontId="38" fillId="35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0" fontId="38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W12" sqref="W12"/>
    </sheetView>
  </sheetViews>
  <sheetFormatPr defaultColWidth="9.140625" defaultRowHeight="15"/>
  <cols>
    <col min="1" max="1" width="8.421875" style="21" customWidth="1"/>
    <col min="2" max="2" width="14.140625" style="21" customWidth="1"/>
    <col min="3" max="3" width="12.003906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0.8515625" style="35" customWidth="1"/>
    <col min="11" max="11" width="10.8515625" style="35" hidden="1" customWidth="1"/>
    <col min="12" max="12" width="10.8515625" style="35" customWidth="1"/>
    <col min="13" max="13" width="11.00390625" style="2" hidden="1" customWidth="1"/>
    <col min="14" max="14" width="10.8515625" style="2" customWidth="1"/>
    <col min="15" max="15" width="13.421875" style="2" hidden="1" customWidth="1"/>
    <col min="16" max="16" width="16.28125" style="2" customWidth="1"/>
    <col min="17" max="17" width="17.57421875" style="2" hidden="1" customWidth="1"/>
    <col min="18" max="16384" width="9.140625" style="2" customWidth="1"/>
  </cols>
  <sheetData>
    <row r="1" spans="1:17" ht="12.75" customHeight="1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9"/>
    </row>
    <row r="2" spans="1:17" ht="12.75" customHeight="1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9"/>
    </row>
    <row r="4" spans="1:17" ht="66.75" customHeight="1">
      <c r="A4" s="42" t="s">
        <v>36</v>
      </c>
      <c r="B4" s="42" t="s">
        <v>30</v>
      </c>
      <c r="C4" s="43" t="s">
        <v>0</v>
      </c>
      <c r="D4" s="44" t="s">
        <v>31</v>
      </c>
      <c r="E4" s="44" t="s">
        <v>2</v>
      </c>
      <c r="F4" s="44" t="s">
        <v>1</v>
      </c>
      <c r="G4" s="44" t="s">
        <v>37</v>
      </c>
      <c r="H4" s="45" t="s">
        <v>3</v>
      </c>
      <c r="I4" s="44" t="s">
        <v>50</v>
      </c>
      <c r="J4" s="44" t="s">
        <v>38</v>
      </c>
      <c r="K4" s="46"/>
      <c r="L4" s="44" t="s">
        <v>39</v>
      </c>
      <c r="M4" s="46" t="s">
        <v>4</v>
      </c>
      <c r="N4" s="44" t="s">
        <v>5</v>
      </c>
      <c r="O4" s="47" t="s">
        <v>6</v>
      </c>
      <c r="P4" s="48" t="s">
        <v>7</v>
      </c>
      <c r="Q4" s="49" t="s">
        <v>8</v>
      </c>
    </row>
    <row r="5" spans="1:17" s="26" customFormat="1" ht="108">
      <c r="A5" s="50">
        <v>4</v>
      </c>
      <c r="B5" s="36" t="s">
        <v>47</v>
      </c>
      <c r="C5" s="34" t="s">
        <v>41</v>
      </c>
      <c r="D5" s="28" t="s">
        <v>48</v>
      </c>
      <c r="E5" s="28" t="s">
        <v>49</v>
      </c>
      <c r="F5" s="36" t="s">
        <v>42</v>
      </c>
      <c r="G5" s="28" t="s">
        <v>43</v>
      </c>
      <c r="H5" s="36" t="s">
        <v>40</v>
      </c>
      <c r="I5" s="29"/>
      <c r="J5" s="36"/>
      <c r="K5" s="36">
        <v>13</v>
      </c>
      <c r="L5" s="29">
        <f>J5*K5</f>
        <v>0</v>
      </c>
      <c r="M5" s="30">
        <v>52218.5</v>
      </c>
      <c r="N5" s="33">
        <v>52190</v>
      </c>
      <c r="O5" s="32">
        <f>I5*M5</f>
        <v>0</v>
      </c>
      <c r="P5" s="32">
        <f>I5*N5</f>
        <v>0</v>
      </c>
      <c r="Q5" s="51">
        <v>2</v>
      </c>
    </row>
    <row r="6" spans="1:17" ht="12.75" customHeight="1">
      <c r="A6" s="38" t="s">
        <v>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1"/>
      <c r="P6" s="52">
        <f>SUM(P5:P5)</f>
        <v>0</v>
      </c>
      <c r="Q6" s="53"/>
    </row>
    <row r="7" spans="1:17" ht="12.75" customHeight="1">
      <c r="A7" s="38" t="s">
        <v>10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1"/>
      <c r="P7" s="52">
        <f>P6*0.1</f>
        <v>0</v>
      </c>
      <c r="Q7" s="53"/>
    </row>
    <row r="8" spans="1:17" ht="13.5" customHeight="1">
      <c r="A8" s="38" t="s">
        <v>11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1"/>
      <c r="P8" s="52">
        <f>P7+P6</f>
        <v>0</v>
      </c>
      <c r="Q8" s="53"/>
    </row>
  </sheetData>
  <sheetProtection/>
  <mergeCells count="5">
    <mergeCell ref="A1:P1"/>
    <mergeCell ref="A2:P2"/>
    <mergeCell ref="A8:N8"/>
    <mergeCell ref="A7:N7"/>
    <mergeCell ref="A6:N6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12</v>
      </c>
      <c r="C2" s="10"/>
      <c r="D2" s="10"/>
      <c r="E2" s="10" t="s">
        <v>44</v>
      </c>
    </row>
    <row r="4" ht="15" thickBot="1"/>
    <row r="5" spans="2:7" ht="24.75" thickBot="1">
      <c r="B5" s="3" t="s">
        <v>17</v>
      </c>
      <c r="C5" s="4" t="s">
        <v>45</v>
      </c>
      <c r="E5" s="11" t="s">
        <v>13</v>
      </c>
      <c r="F5" s="12" t="s">
        <v>14</v>
      </c>
      <c r="G5" s="13" t="s">
        <v>15</v>
      </c>
    </row>
    <row r="6" spans="2:7" ht="15" thickBot="1">
      <c r="B6" s="5"/>
      <c r="C6" s="6"/>
      <c r="E6" s="14">
        <f>SUBTOTAL(9,specifikacija!O5:O5)</f>
        <v>0</v>
      </c>
      <c r="F6" s="14">
        <f>SUBTOTAL(9,specifikacija!P5:P5)</f>
        <v>0</v>
      </c>
      <c r="G6" s="15">
        <f>F6*1.1</f>
        <v>0</v>
      </c>
    </row>
    <row r="7" spans="2:7" ht="36.75" customHeight="1" thickBot="1">
      <c r="B7" s="3" t="s">
        <v>18</v>
      </c>
      <c r="C7" s="25" t="s">
        <v>35</v>
      </c>
      <c r="E7" s="39" t="s">
        <v>16</v>
      </c>
      <c r="F7" s="40"/>
      <c r="G7" s="41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19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20</v>
      </c>
      <c r="C11" s="7" t="s">
        <v>24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21</v>
      </c>
      <c r="C13" s="23" t="s">
        <v>32</v>
      </c>
      <c r="E13" s="8" t="s">
        <v>26</v>
      </c>
      <c r="F13" s="22">
        <f>SUBTOTAL(101,specifikacija!Q5:Q5)</f>
        <v>2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22</v>
      </c>
      <c r="C15" s="4" t="s">
        <v>46</v>
      </c>
      <c r="E15" s="8" t="s">
        <v>27</v>
      </c>
      <c r="F15" s="7" t="s">
        <v>25</v>
      </c>
    </row>
    <row r="16" spans="2:3" ht="14.25">
      <c r="B16" s="5"/>
      <c r="C16" s="6"/>
    </row>
    <row r="17" spans="2:3" ht="15">
      <c r="B17" s="24" t="s">
        <v>33</v>
      </c>
      <c r="C17" s="23" t="s">
        <v>34</v>
      </c>
    </row>
    <row r="18" spans="2:3" ht="14.25">
      <c r="B18" s="5"/>
      <c r="C18" s="6"/>
    </row>
    <row r="19" spans="2:3" ht="15">
      <c r="B19" s="3" t="s">
        <v>23</v>
      </c>
      <c r="C19" s="9">
        <v>33600000</v>
      </c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2020-03-25T13:15:23Z</dcterms:modified>
  <cp:category/>
  <cp:version/>
  <cp:contentType/>
  <cp:contentStatus/>
</cp:coreProperties>
</file>