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RESENIUS  - specifikacija" sheetId="1" r:id="rId1"/>
    <sheet name="FRESENIUS - Obrazac KVI" sheetId="2" r:id="rId2"/>
  </sheets>
  <definedNames>
    <definedName name="_xlnm.Print_Area" localSheetId="0">'FRESENIUS  - specifikacija'!$A$1:$L$17</definedName>
    <definedName name="_xlnm.Print_Area" localSheetId="1">'FRESENIUS - Obrazac KVI'!$A$1:$H$22</definedName>
  </definedNames>
  <calcPr fullCalcOnLoad="1"/>
</workbook>
</file>

<file path=xl/sharedStrings.xml><?xml version="1.0" encoding="utf-8"?>
<sst xmlns="http://schemas.openxmlformats.org/spreadsheetml/2006/main" count="84" uniqueCount="64">
  <si>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</si>
  <si>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</si>
  <si>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</si>
  <si>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</si>
  <si>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</si>
  <si>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</si>
  <si>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</si>
  <si>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</si>
  <si>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</si>
  <si>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</si>
  <si>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</si>
  <si>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</si>
  <si>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</si>
  <si>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</si>
  <si>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</si>
  <si>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</si>
  <si>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</si>
  <si>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</si>
  <si>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</si>
  <si>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</si>
  <si>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</si>
  <si>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</si>
  <si>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</si>
  <si>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</si>
  <si>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</si>
  <si>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</si>
  <si>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</si>
  <si>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</si>
  <si>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</si>
  <si>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</si>
  <si>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</si>
  <si>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</si>
  <si>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</si>
  <si>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</si>
  <si>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</si>
  <si>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</si>
  <si>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</si>
  <si>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</si>
  <si>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</si>
  <si>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404-1-110/18-64</t>
  </si>
  <si>
    <t>Maтеријал за дијализу - по типу дијализне машине</t>
  </si>
  <si>
    <t>AV linija komplet (za mašine 5008) (Fresenius) za hemodijafiltraciju ili odgovarajuće</t>
  </si>
  <si>
    <t>HD19035</t>
  </si>
  <si>
    <t>AV linija komplet (za mašine 5008S) (Fresenius) za hemodijafiltraciju ili odgovarajuće</t>
  </si>
  <si>
    <t>Filter za visokoprečišćenu vodu (Fresenius) ili odgovarajuće</t>
  </si>
  <si>
    <t>HD19037</t>
  </si>
  <si>
    <t>KombiBeg (BiBeg 900g + SmartBeg Citrat 4,2/4,7L)(Fresenius) ili odgovarajuće</t>
  </si>
  <si>
    <t>HD19038</t>
  </si>
  <si>
    <t>Suvi bikarbonat u odgovarajućem pakovanju 650/900/950g) za mašine 5008, 5008S, 4008S, 4008H i 4008 B (BI BAG) ili odgovarajuće</t>
  </si>
  <si>
    <t>HD19039</t>
  </si>
  <si>
    <t xml:space="preserve">Sredstvo za uklanjanje lipoproteinskih depozita 5L (Fresenius) ili odgovarajuće </t>
  </si>
  <si>
    <t>HD19040</t>
  </si>
  <si>
    <t>AV linija komplet (za mašine 5008) (Fresenius) za hemodijalizu ili odgovarajuće</t>
  </si>
  <si>
    <t>HD19041</t>
  </si>
  <si>
    <t>AV linija komplet (za mašine 5008S) (Fresenius) za hemodijalizu ili odgovarajuće</t>
  </si>
  <si>
    <t>Fresenius Medical Care Nemačka</t>
  </si>
  <si>
    <t xml:space="preserve">AV-Set ONLINE plus 5008-R
F00000384
</t>
  </si>
  <si>
    <t xml:space="preserve">Diasafe plus
5008201
</t>
  </si>
  <si>
    <t xml:space="preserve">Kombibeg (Bibag i 
Smartbag citrat) paket dva proizvoda
RS00000023
RS00000024
</t>
  </si>
  <si>
    <t xml:space="preserve">Bibag 5008
5060801
</t>
  </si>
  <si>
    <t xml:space="preserve">Sporotal 100
F00006610
</t>
  </si>
  <si>
    <t xml:space="preserve">AV-Set ONLINE-Priming 5008 S-R
F00000700
</t>
  </si>
  <si>
    <t>Назив добављача: FRESENIUS MEDICAL CARE SRBIJA d.o.o.</t>
  </si>
  <si>
    <t>FRESENIUS MEDICAL CARE SRBIJA d.o.o.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</si>
</sst>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0" fillId="24" borderId="0" applyNumberFormat="0" applyBorder="0" applyAlignment="0" applyProtection="0"/>
    <xf numFmtId="0" fontId="9" fillId="25" borderId="0" applyNumberFormat="0" applyBorder="0" applyAlignment="0" applyProtection="0"/>
    <xf numFmtId="0" fontId="40" fillId="26" borderId="0" applyNumberFormat="0" applyBorder="0" applyAlignment="0" applyProtection="0"/>
    <xf numFmtId="0" fontId="9" fillId="17" borderId="0" applyNumberFormat="0" applyBorder="0" applyAlignment="0" applyProtection="0"/>
    <xf numFmtId="0" fontId="40" fillId="27" borderId="0" applyNumberFormat="0" applyBorder="0" applyAlignment="0" applyProtection="0"/>
    <xf numFmtId="0" fontId="9" fillId="19" borderId="0" applyNumberFormat="0" applyBorder="0" applyAlignment="0" applyProtection="0"/>
    <xf numFmtId="0" fontId="40" fillId="28" borderId="0" applyNumberFormat="0" applyBorder="0" applyAlignment="0" applyProtection="0"/>
    <xf numFmtId="0" fontId="9" fillId="29" borderId="0" applyNumberFormat="0" applyBorder="0" applyAlignment="0" applyProtection="0"/>
    <xf numFmtId="0" fontId="40" fillId="30" borderId="0" applyNumberFormat="0" applyBorder="0" applyAlignment="0" applyProtection="0"/>
    <xf numFmtId="0" fontId="9" fillId="31" borderId="0" applyNumberFormat="0" applyBorder="0" applyAlignment="0" applyProtection="0"/>
    <xf numFmtId="0" fontId="40" fillId="32" borderId="0" applyNumberFormat="0" applyBorder="0" applyAlignment="0" applyProtection="0"/>
    <xf numFmtId="0" fontId="9" fillId="33" borderId="0" applyNumberFormat="0" applyBorder="0" applyAlignment="0" applyProtection="0"/>
    <xf numFmtId="0" fontId="40" fillId="34" borderId="0" applyNumberFormat="0" applyBorder="0" applyAlignment="0" applyProtection="0"/>
    <xf numFmtId="0" fontId="9" fillId="35" borderId="0" applyNumberFormat="0" applyBorder="0" applyAlignment="0" applyProtection="0"/>
    <xf numFmtId="0" fontId="40" fillId="36" borderId="0" applyNumberFormat="0" applyBorder="0" applyAlignment="0" applyProtection="0"/>
    <xf numFmtId="0" fontId="9" fillId="37" borderId="0" applyNumberFormat="0" applyBorder="0" applyAlignment="0" applyProtection="0"/>
    <xf numFmtId="0" fontId="40" fillId="38" borderId="0" applyNumberFormat="0" applyBorder="0" applyAlignment="0" applyProtection="0"/>
    <xf numFmtId="0" fontId="9" fillId="39" borderId="0" applyNumberFormat="0" applyBorder="0" applyAlignment="0" applyProtection="0"/>
    <xf numFmtId="0" fontId="40" fillId="40" borderId="0" applyNumberFormat="0" applyBorder="0" applyAlignment="0" applyProtection="0"/>
    <xf numFmtId="0" fontId="9" fillId="29" borderId="0" applyNumberFormat="0" applyBorder="0" applyAlignment="0" applyProtection="0"/>
    <xf numFmtId="0" fontId="40" fillId="41" borderId="0" applyNumberFormat="0" applyBorder="0" applyAlignment="0" applyProtection="0"/>
    <xf numFmtId="0" fontId="9" fillId="31" borderId="0" applyNumberFormat="0" applyBorder="0" applyAlignment="0" applyProtection="0"/>
    <xf numFmtId="0" fontId="40" fillId="42" borderId="0" applyNumberFormat="0" applyBorder="0" applyAlignment="0" applyProtection="0"/>
    <xf numFmtId="0" fontId="9" fillId="43" borderId="0" applyNumberFormat="0" applyBorder="0" applyAlignment="0" applyProtection="0"/>
    <xf numFmtId="0" fontId="41" fillId="44" borderId="0" applyNumberFormat="0" applyBorder="0" applyAlignment="0" applyProtection="0"/>
    <xf numFmtId="0" fontId="10" fillId="5" borderId="0" applyNumberFormat="0" applyBorder="0" applyAlignment="0" applyProtection="0"/>
    <xf numFmtId="0" fontId="42" fillId="45" borderId="1" applyNumberFormat="0" applyAlignment="0" applyProtection="0"/>
    <xf numFmtId="0" fontId="11" fillId="46" borderId="2" applyNumberFormat="0" applyAlignment="0" applyProtection="0"/>
    <xf numFmtId="0" fontId="43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4" fillId="7" borderId="0" applyNumberFormat="0" applyBorder="0" applyAlignment="0" applyProtection="0"/>
    <xf numFmtId="0" fontId="46" fillId="0" borderId="5" applyNumberFormat="0" applyFill="0" applyAlignment="0" applyProtection="0"/>
    <xf numFmtId="0" fontId="15" fillId="0" borderId="6" applyNumberFormat="0" applyFill="0" applyAlignment="0" applyProtection="0"/>
    <xf numFmtId="0" fontId="47" fillId="0" borderId="7" applyNumberFormat="0" applyFill="0" applyAlignment="0" applyProtection="0"/>
    <xf numFmtId="0" fontId="16" fillId="0" borderId="8" applyNumberFormat="0" applyFill="0" applyAlignment="0" applyProtection="0"/>
    <xf numFmtId="0" fontId="48" fillId="0" borderId="9" applyNumberFormat="0" applyFill="0" applyAlignment="0" applyProtection="0"/>
    <xf numFmtId="0" fontId="1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50" borderId="1" applyNumberFormat="0" applyAlignment="0" applyProtection="0"/>
    <xf numFmtId="0" fontId="18" fillId="13" borderId="2" applyNumberFormat="0" applyAlignment="0" applyProtection="0"/>
    <xf numFmtId="0" fontId="50" fillId="0" borderId="11" applyNumberFormat="0" applyFill="0" applyAlignment="0" applyProtection="0"/>
    <xf numFmtId="0" fontId="19" fillId="0" borderId="12" applyNumberFormat="0" applyFill="0" applyAlignment="0" applyProtection="0"/>
    <xf numFmtId="0" fontId="51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22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4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6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7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4" fillId="0" borderId="20" xfId="94" applyNumberFormat="1" applyFont="1" applyBorder="1" applyAlignment="1">
      <alignment vertical="center" wrapText="1"/>
      <protection/>
    </xf>
    <xf numFmtId="4" fontId="54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4" fillId="0" borderId="23" xfId="94" applyNumberFormat="1" applyFont="1" applyBorder="1" applyAlignment="1">
      <alignment vertical="center" wrapText="1"/>
      <protection/>
    </xf>
    <xf numFmtId="3" fontId="54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8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4" fillId="0" borderId="19" xfId="94" applyNumberFormat="1" applyFont="1" applyBorder="1" applyAlignment="1">
      <alignment horizontal="center" vertical="center" wrapText="1"/>
      <protection/>
    </xf>
    <xf numFmtId="0" fontId="59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/>
    </xf>
    <xf numFmtId="4" fontId="58" fillId="58" borderId="19" xfId="0" applyNumberFormat="1" applyFont="1" applyFill="1" applyBorder="1" applyAlignment="1">
      <alignment horizontal="center" vertical="center"/>
    </xf>
    <xf numFmtId="3" fontId="58" fillId="58" borderId="19" xfId="0" applyNumberFormat="1" applyFont="1" applyFill="1" applyBorder="1" applyAlignment="1">
      <alignment horizontal="center" vertical="center"/>
    </xf>
    <xf numFmtId="0" fontId="58" fillId="58" borderId="19" xfId="0" applyFont="1" applyFill="1" applyBorder="1" applyAlignment="1">
      <alignment horizontal="center" wrapText="1"/>
    </xf>
    <xf numFmtId="0" fontId="59" fillId="58" borderId="19" xfId="0" applyFont="1" applyFill="1" applyBorder="1" applyAlignment="1">
      <alignment horizontal="center" wrapText="1"/>
    </xf>
    <xf numFmtId="4" fontId="58" fillId="57" borderId="19" xfId="0" applyNumberFormat="1" applyFont="1" applyFill="1" applyBorder="1" applyAlignment="1">
      <alignment horizontal="center" vertical="center"/>
    </xf>
    <xf numFmtId="0" fontId="59" fillId="56" borderId="19" xfId="0" applyFont="1" applyFill="1" applyBorder="1" applyAlignment="1">
      <alignment horizontal="right" vertical="center" wrapText="1"/>
    </xf>
    <xf numFmtId="0" fontId="58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4" fillId="55" borderId="23" xfId="94" applyNumberFormat="1" applyFont="1" applyFill="1" applyBorder="1" applyAlignment="1">
      <alignment horizontal="center" vertical="center" wrapText="1"/>
      <protection/>
    </xf>
    <xf numFmtId="4" fontId="54" fillId="55" borderId="28" xfId="94" applyNumberFormat="1" applyFont="1" applyFill="1" applyBorder="1" applyAlignment="1">
      <alignment horizontal="center" vertical="center" wrapText="1"/>
      <protection/>
    </xf>
    <xf numFmtId="4" fontId="54" fillId="55" borderId="29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7">
      <selection activeCell="S12" sqref="S12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4" spans="1:5" ht="12.75">
      <c r="A4" s="49" t="s">
        <v>62</v>
      </c>
      <c r="B4" s="49"/>
      <c r="C4" s="49"/>
      <c r="D4" s="49"/>
      <c r="E4" s="49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9" t="s">
        <v>35</v>
      </c>
      <c r="F6" s="20" t="s">
        <v>5</v>
      </c>
      <c r="G6" s="21" t="s">
        <v>6</v>
      </c>
      <c r="H6" s="22" t="s">
        <v>7</v>
      </c>
      <c r="I6" s="24" t="s">
        <v>8</v>
      </c>
      <c r="J6" s="35" t="s">
        <v>9</v>
      </c>
      <c r="K6" s="24" t="s">
        <v>10</v>
      </c>
      <c r="L6" s="22" t="s">
        <v>2</v>
      </c>
      <c r="M6" s="24" t="s">
        <v>24</v>
      </c>
    </row>
    <row r="7" spans="1:13" ht="57" customHeight="1">
      <c r="A7" s="39">
        <v>3</v>
      </c>
      <c r="B7" s="37" t="s">
        <v>41</v>
      </c>
      <c r="C7" s="38" t="s">
        <v>42</v>
      </c>
      <c r="D7" s="36"/>
      <c r="E7" s="43" t="s">
        <v>56</v>
      </c>
      <c r="F7" s="39" t="s">
        <v>55</v>
      </c>
      <c r="G7" s="39" t="s">
        <v>36</v>
      </c>
      <c r="H7" s="42"/>
      <c r="I7" s="45">
        <v>1565</v>
      </c>
      <c r="J7" s="41">
        <v>1565</v>
      </c>
      <c r="K7" s="33">
        <f aca="true" t="shared" si="0" ref="K7:K14">I7*H7</f>
        <v>0</v>
      </c>
      <c r="L7" s="34">
        <f aca="true" t="shared" si="1" ref="L7:L14">J7*H7</f>
        <v>0</v>
      </c>
      <c r="M7" s="24">
        <v>1</v>
      </c>
    </row>
    <row r="8" spans="1:13" ht="57" customHeight="1">
      <c r="A8" s="39">
        <v>4</v>
      </c>
      <c r="B8" s="37" t="s">
        <v>43</v>
      </c>
      <c r="C8" s="38" t="s">
        <v>42</v>
      </c>
      <c r="D8" s="36"/>
      <c r="E8" s="43" t="s">
        <v>56</v>
      </c>
      <c r="F8" s="39" t="s">
        <v>55</v>
      </c>
      <c r="G8" s="39" t="s">
        <v>36</v>
      </c>
      <c r="H8" s="42"/>
      <c r="I8" s="45">
        <v>1565</v>
      </c>
      <c r="J8" s="41">
        <v>1565</v>
      </c>
      <c r="K8" s="33">
        <f t="shared" si="0"/>
        <v>0</v>
      </c>
      <c r="L8" s="34">
        <f t="shared" si="1"/>
        <v>0</v>
      </c>
      <c r="M8" s="24">
        <v>1</v>
      </c>
    </row>
    <row r="9" spans="1:13" ht="57" customHeight="1">
      <c r="A9" s="39">
        <v>20</v>
      </c>
      <c r="B9" s="37" t="s">
        <v>44</v>
      </c>
      <c r="C9" s="38" t="s">
        <v>45</v>
      </c>
      <c r="D9" s="36"/>
      <c r="E9" s="43" t="s">
        <v>57</v>
      </c>
      <c r="F9" s="39" t="s">
        <v>55</v>
      </c>
      <c r="G9" s="39" t="s">
        <v>36</v>
      </c>
      <c r="H9" s="42"/>
      <c r="I9" s="45">
        <v>22750</v>
      </c>
      <c r="J9" s="41">
        <v>22750</v>
      </c>
      <c r="K9" s="33">
        <f t="shared" si="0"/>
        <v>0</v>
      </c>
      <c r="L9" s="34">
        <f t="shared" si="1"/>
        <v>0</v>
      </c>
      <c r="M9" s="24">
        <v>1</v>
      </c>
    </row>
    <row r="10" spans="1:13" ht="75" customHeight="1">
      <c r="A10" s="39">
        <v>26</v>
      </c>
      <c r="B10" s="37" t="s">
        <v>46</v>
      </c>
      <c r="C10" s="38" t="s">
        <v>47</v>
      </c>
      <c r="D10" s="36"/>
      <c r="E10" s="43" t="s">
        <v>58</v>
      </c>
      <c r="F10" s="39" t="s">
        <v>55</v>
      </c>
      <c r="G10" s="39" t="s">
        <v>36</v>
      </c>
      <c r="H10" s="42"/>
      <c r="I10" s="45">
        <v>1400</v>
      </c>
      <c r="J10" s="41">
        <v>1400</v>
      </c>
      <c r="K10" s="33">
        <f t="shared" si="0"/>
        <v>0</v>
      </c>
      <c r="L10" s="34">
        <f t="shared" si="1"/>
        <v>0</v>
      </c>
      <c r="M10" s="24">
        <v>1</v>
      </c>
    </row>
    <row r="11" spans="1:13" ht="57" customHeight="1">
      <c r="A11" s="39">
        <v>27</v>
      </c>
      <c r="B11" s="37" t="s">
        <v>48</v>
      </c>
      <c r="C11" s="38" t="s">
        <v>49</v>
      </c>
      <c r="D11" s="36"/>
      <c r="E11" s="43" t="s">
        <v>59</v>
      </c>
      <c r="F11" s="39" t="s">
        <v>55</v>
      </c>
      <c r="G11" s="39" t="s">
        <v>36</v>
      </c>
      <c r="H11" s="42"/>
      <c r="I11" s="45">
        <v>950</v>
      </c>
      <c r="J11" s="41">
        <v>950</v>
      </c>
      <c r="K11" s="33">
        <f t="shared" si="0"/>
        <v>0</v>
      </c>
      <c r="L11" s="34">
        <f t="shared" si="1"/>
        <v>0</v>
      </c>
      <c r="M11" s="24">
        <v>1</v>
      </c>
    </row>
    <row r="12" spans="1:13" ht="57" customHeight="1">
      <c r="A12" s="39">
        <v>38</v>
      </c>
      <c r="B12" s="37" t="s">
        <v>50</v>
      </c>
      <c r="C12" s="38" t="s">
        <v>51</v>
      </c>
      <c r="D12" s="36"/>
      <c r="E12" s="44" t="s">
        <v>60</v>
      </c>
      <c r="F12" s="39" t="s">
        <v>55</v>
      </c>
      <c r="G12" s="39" t="s">
        <v>36</v>
      </c>
      <c r="H12" s="40"/>
      <c r="I12" s="45">
        <v>8800</v>
      </c>
      <c r="J12" s="41">
        <v>8800</v>
      </c>
      <c r="K12" s="33">
        <f t="shared" si="0"/>
        <v>0</v>
      </c>
      <c r="L12" s="34">
        <f t="shared" si="1"/>
        <v>0</v>
      </c>
      <c r="M12" s="24">
        <v>1</v>
      </c>
    </row>
    <row r="13" spans="1:13" ht="57" customHeight="1">
      <c r="A13" s="39">
        <v>46</v>
      </c>
      <c r="B13" s="37" t="s">
        <v>52</v>
      </c>
      <c r="C13" s="38" t="s">
        <v>53</v>
      </c>
      <c r="D13" s="36"/>
      <c r="E13" s="43" t="s">
        <v>61</v>
      </c>
      <c r="F13" s="39" t="s">
        <v>55</v>
      </c>
      <c r="G13" s="39" t="s">
        <v>36</v>
      </c>
      <c r="H13" s="42"/>
      <c r="I13" s="45">
        <v>600</v>
      </c>
      <c r="J13" s="41">
        <v>600</v>
      </c>
      <c r="K13" s="33">
        <f t="shared" si="0"/>
        <v>0</v>
      </c>
      <c r="L13" s="34">
        <f t="shared" si="1"/>
        <v>0</v>
      </c>
      <c r="M13" s="24">
        <v>1</v>
      </c>
    </row>
    <row r="14" spans="1:13" ht="57" customHeight="1">
      <c r="A14" s="39">
        <v>47</v>
      </c>
      <c r="B14" s="37" t="s">
        <v>54</v>
      </c>
      <c r="C14" s="38" t="s">
        <v>53</v>
      </c>
      <c r="D14" s="36"/>
      <c r="E14" s="43" t="s">
        <v>61</v>
      </c>
      <c r="F14" s="39" t="s">
        <v>55</v>
      </c>
      <c r="G14" s="39" t="s">
        <v>36</v>
      </c>
      <c r="H14" s="42"/>
      <c r="I14" s="45">
        <v>600</v>
      </c>
      <c r="J14" s="41">
        <v>600</v>
      </c>
      <c r="K14" s="33">
        <f t="shared" si="0"/>
        <v>0</v>
      </c>
      <c r="L14" s="34">
        <f t="shared" si="1"/>
        <v>0</v>
      </c>
      <c r="M14" s="24">
        <v>1</v>
      </c>
    </row>
    <row r="15" spans="1:13" ht="21.75" customHeight="1">
      <c r="A15" s="47" t="s">
        <v>4</v>
      </c>
      <c r="B15" s="47"/>
      <c r="C15" s="47"/>
      <c r="D15" s="47"/>
      <c r="E15" s="47"/>
      <c r="F15" s="47"/>
      <c r="G15" s="47"/>
      <c r="H15" s="47"/>
      <c r="I15" s="47"/>
      <c r="J15" s="47"/>
      <c r="K15" s="30">
        <f>SUM(K7:K14)</f>
        <v>0</v>
      </c>
      <c r="L15" s="31">
        <f>SUM(L7:L14)</f>
        <v>0</v>
      </c>
      <c r="M15" s="32">
        <f>AVERAGE(M14:M14)</f>
        <v>1</v>
      </c>
    </row>
    <row r="16" spans="1:13" ht="18.75" customHeight="1">
      <c r="A16" s="46" t="s">
        <v>38</v>
      </c>
      <c r="B16" s="46"/>
      <c r="C16" s="46"/>
      <c r="D16" s="46"/>
      <c r="E16" s="46"/>
      <c r="F16" s="46"/>
      <c r="G16" s="46"/>
      <c r="H16" s="46"/>
      <c r="I16" s="46"/>
      <c r="J16" s="46"/>
      <c r="K16" s="25">
        <f>K15*0.1</f>
        <v>0</v>
      </c>
      <c r="L16" s="26">
        <f>L15*0.1</f>
        <v>0</v>
      </c>
      <c r="M16" s="27"/>
    </row>
    <row r="17" spans="1:13" ht="18" customHeight="1">
      <c r="A17" s="46" t="s">
        <v>3</v>
      </c>
      <c r="B17" s="46"/>
      <c r="C17" s="46"/>
      <c r="D17" s="46"/>
      <c r="E17" s="46"/>
      <c r="F17" s="46"/>
      <c r="G17" s="46"/>
      <c r="H17" s="46"/>
      <c r="I17" s="46"/>
      <c r="J17" s="46"/>
      <c r="K17" s="25">
        <f>SUM(K15:K16)</f>
        <v>0</v>
      </c>
      <c r="L17" s="26">
        <f>SUM(L15:L16)</f>
        <v>0</v>
      </c>
      <c r="M17" s="27"/>
    </row>
  </sheetData>
  <sheetProtection/>
  <mergeCells count="5">
    <mergeCell ref="A16:J16"/>
    <mergeCell ref="A17:J17"/>
    <mergeCell ref="A15:J15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L9" sqref="L9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63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39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'FRESENIUS  - specifikacija'!K15</f>
        <v>0</v>
      </c>
      <c r="F6" s="11">
        <f>'FRESENIUS  - specifikacija'!L15</f>
        <v>0</v>
      </c>
      <c r="G6" s="12">
        <f>'FRESENIUS  - specifikacija'!L17</f>
        <v>0</v>
      </c>
    </row>
    <row r="7" spans="2:7" ht="24.75" customHeight="1" thickBot="1">
      <c r="B7" s="4" t="s">
        <v>16</v>
      </c>
      <c r="C7" s="13" t="s">
        <v>17</v>
      </c>
      <c r="D7" s="3"/>
      <c r="E7" s="50" t="s">
        <v>18</v>
      </c>
      <c r="F7" s="51"/>
      <c r="G7" s="52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'FRESENIUS  - specifikacija'!M15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28</v>
      </c>
      <c r="C17" s="5" t="s">
        <v>40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2019-09-24T12:39:35Z</dcterms:modified>
  <cp:category/>
  <cp:version/>
  <cp:contentType/>
  <cp:contentStatus/>
</cp:coreProperties>
</file>