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<sst xmlns="http://schemas.openxmlformats.org/spreadsheetml/2006/main" count="58" uniqueCount="55">
  <si>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</si>
  <si>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</si>
  <si>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</si>
  <si>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</si>
  <si>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</si>
  <si>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</si>
  <si>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</si>
  <si>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</si>
  <si>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</si>
  <si>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</si>
  <si>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</si>
  <si>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</si>
  <si>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</si>
  <si>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</si>
  <si>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</si>
  <si>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</si>
  <si>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</si>
  <si>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</si>
  <si>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</si>
  <si>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</si>
  <si>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</si>
  <si>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</si>
  <si>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</si>
  <si>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</si>
  <si>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</si>
  <si>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</si>
  <si>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</si>
  <si>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</si>
  <si>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</si>
  <si>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</si>
  <si>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</si>
  <si>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</si>
  <si>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</si>
  <si>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</si>
  <si>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</si>
  <si>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>Заштићено име лека</t>
  </si>
  <si>
    <t>КПП</t>
  </si>
  <si>
    <t>Назив партије</t>
  </si>
  <si>
    <t>404-1-110/19-47</t>
  </si>
  <si>
    <t>Цитостатици са Листе Б и Листе Д Листе лекова - поновљени поступак</t>
  </si>
  <si>
    <t>ИЗНОС ПДВ-А (10%)</t>
  </si>
  <si>
    <t>Јачина
 лека</t>
  </si>
  <si>
    <t>bočica</t>
  </si>
  <si>
    <t>MEDIKUNION d.o.o.</t>
  </si>
  <si>
    <t>citarabin, 1000 mg</t>
  </si>
  <si>
    <t>daunorubicin</t>
  </si>
  <si>
    <t>N004226</t>
  </si>
  <si>
    <t>Korabin 1000mg/20ml</t>
  </si>
  <si>
    <t>Kocak Farma Ilac VE Kimya Sanayi A.S.</t>
  </si>
  <si>
    <t>prašak i rastvarač za rastvor za injekciju/rastvor za injekciju/infuziju</t>
  </si>
  <si>
    <t>1000 mg</t>
  </si>
  <si>
    <t>N004234</t>
  </si>
  <si>
    <t>Daunosin 20mg</t>
  </si>
  <si>
    <t>prašak i rastvarač za rastvor za injekciju</t>
  </si>
  <si>
    <t>20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</si>
</sst>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7.5"/>
      <color rgb="FF000000"/>
      <name val="Arial"/>
      <family val="2"/>
    </font>
    <font>
      <sz val="7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53" fillId="34" borderId="16" xfId="0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4" fontId="55" fillId="36" borderId="10" xfId="0" applyNumberFormat="1" applyFont="1" applyFill="1" applyBorder="1" applyAlignment="1">
      <alignment horizontal="center" vertical="center" wrapText="1"/>
    </xf>
    <xf numFmtId="4" fontId="55" fillId="37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" fontId="55" fillId="36" borderId="10" xfId="0" applyNumberFormat="1" applyFont="1" applyFill="1" applyBorder="1" applyAlignment="1">
      <alignment horizontal="center" vertical="center" wrapText="1"/>
    </xf>
    <xf numFmtId="1" fontId="44" fillId="36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1" fontId="53" fillId="36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7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18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4" fontId="55" fillId="36" borderId="17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1" fontId="55" fillId="36" borderId="17" xfId="0" applyNumberFormat="1" applyFont="1" applyFill="1" applyBorder="1" applyAlignment="1">
      <alignment horizontal="center" vertical="center" wrapText="1"/>
    </xf>
    <xf numFmtId="0" fontId="6" fillId="34" borderId="10" xfId="59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35" borderId="19" xfId="0" applyFont="1" applyFill="1" applyBorder="1" applyAlignment="1">
      <alignment horizontal="center" vertical="center" wrapText="1"/>
    </xf>
    <xf numFmtId="3" fontId="56" fillId="0" borderId="19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8.421875" style="20" customWidth="1"/>
    <col min="2" max="2" width="15.28125" style="24" customWidth="1"/>
    <col min="3" max="3" width="14.7109375" style="24" customWidth="1"/>
    <col min="4" max="4" width="11.8515625" style="24" customWidth="1"/>
    <col min="5" max="5" width="16.421875" style="31" customWidth="1"/>
    <col min="6" max="6" width="19.00390625" style="2" customWidth="1"/>
    <col min="7" max="7" width="16.421875" style="2" customWidth="1"/>
    <col min="8" max="8" width="11.28125" style="2" customWidth="1"/>
    <col min="9" max="9" width="13.28125" style="2" customWidth="1"/>
    <col min="10" max="10" width="15.00390625" style="2" customWidth="1"/>
    <col min="11" max="11" width="14.7109375" style="26" customWidth="1"/>
    <col min="12" max="12" width="14.00390625" style="26" hidden="1" customWidth="1"/>
    <col min="13" max="13" width="13.421875" style="26" hidden="1" customWidth="1"/>
    <col min="14" max="14" width="15.140625" style="26" customWidth="1"/>
    <col min="15" max="15" width="14.421875" style="27" hidden="1" customWidth="1"/>
    <col min="16" max="16384" width="9.140625" style="2" customWidth="1"/>
  </cols>
  <sheetData>
    <row r="1" spans="2:15" s="25" customFormat="1" ht="12.75">
      <c r="B1" s="24"/>
      <c r="C1" s="24"/>
      <c r="D1" s="24"/>
      <c r="E1" s="31"/>
      <c r="K1" s="26"/>
      <c r="L1" s="26"/>
      <c r="M1" s="26"/>
      <c r="N1" s="26"/>
      <c r="O1" s="27"/>
    </row>
    <row r="2" spans="1:15" ht="12.75" customHeight="1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8"/>
    </row>
    <row r="3" spans="1:15" ht="12.75" customHeight="1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8"/>
    </row>
    <row r="5" spans="1:15" s="39" customFormat="1" ht="45.75" customHeight="1">
      <c r="A5" s="43" t="s">
        <v>31</v>
      </c>
      <c r="B5" s="44" t="s">
        <v>37</v>
      </c>
      <c r="C5" s="44" t="s">
        <v>36</v>
      </c>
      <c r="D5" s="44" t="s">
        <v>0</v>
      </c>
      <c r="E5" s="45" t="s">
        <v>35</v>
      </c>
      <c r="F5" s="45" t="s">
        <v>2</v>
      </c>
      <c r="G5" s="45" t="s">
        <v>1</v>
      </c>
      <c r="H5" s="45" t="s">
        <v>41</v>
      </c>
      <c r="I5" s="63" t="s">
        <v>3</v>
      </c>
      <c r="J5" s="33" t="s">
        <v>4</v>
      </c>
      <c r="K5" s="34" t="s">
        <v>5</v>
      </c>
      <c r="L5" s="47" t="s">
        <v>33</v>
      </c>
      <c r="M5" s="47" t="s">
        <v>6</v>
      </c>
      <c r="N5" s="46" t="s">
        <v>7</v>
      </c>
      <c r="O5" s="48" t="s">
        <v>8</v>
      </c>
    </row>
    <row r="6" spans="1:15" s="40" customFormat="1" ht="45.75" customHeight="1">
      <c r="A6" s="57">
        <v>4</v>
      </c>
      <c r="B6" s="64" t="s">
        <v>44</v>
      </c>
      <c r="C6" s="35"/>
      <c r="D6" s="57" t="s">
        <v>46</v>
      </c>
      <c r="E6" s="57" t="s">
        <v>47</v>
      </c>
      <c r="F6" s="57" t="s">
        <v>48</v>
      </c>
      <c r="G6" s="58" t="s">
        <v>49</v>
      </c>
      <c r="H6" s="59" t="s">
        <v>50</v>
      </c>
      <c r="I6" s="65" t="s">
        <v>42</v>
      </c>
      <c r="J6" s="66"/>
      <c r="K6" s="67">
        <v>1350.31</v>
      </c>
      <c r="L6" s="50">
        <v>1350.31</v>
      </c>
      <c r="M6" s="36">
        <f>L6*J6</f>
        <v>0</v>
      </c>
      <c r="N6" s="37">
        <f>K6*J6</f>
        <v>0</v>
      </c>
      <c r="O6" s="41">
        <v>3</v>
      </c>
    </row>
    <row r="7" spans="1:15" s="40" customFormat="1" ht="45.75" customHeight="1">
      <c r="A7" s="57">
        <v>6</v>
      </c>
      <c r="B7" s="64" t="s">
        <v>45</v>
      </c>
      <c r="C7" s="35"/>
      <c r="D7" s="57" t="s">
        <v>51</v>
      </c>
      <c r="E7" s="57" t="s">
        <v>52</v>
      </c>
      <c r="F7" s="57" t="s">
        <v>48</v>
      </c>
      <c r="G7" s="58" t="s">
        <v>53</v>
      </c>
      <c r="H7" s="57" t="s">
        <v>54</v>
      </c>
      <c r="I7" s="65" t="s">
        <v>42</v>
      </c>
      <c r="J7" s="66"/>
      <c r="K7" s="67">
        <v>1119</v>
      </c>
      <c r="L7" s="50">
        <v>1119</v>
      </c>
      <c r="M7" s="36">
        <f>L7*J7</f>
        <v>0</v>
      </c>
      <c r="N7" s="37">
        <f>K7*J7</f>
        <v>0</v>
      </c>
      <c r="O7" s="41">
        <v>1</v>
      </c>
    </row>
    <row r="8" spans="1:15" s="40" customFormat="1" ht="18" customHeight="1">
      <c r="A8" s="52" t="s">
        <v>34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60">
        <f>SUM(M6:M7)</f>
        <v>0</v>
      </c>
      <c r="N8" s="61">
        <f>SUM(N6:N7)</f>
        <v>0</v>
      </c>
      <c r="O8" s="62">
        <f>AVERAGE(O6:O7)</f>
        <v>2</v>
      </c>
    </row>
    <row r="9" spans="1:15" s="40" customFormat="1" ht="18" customHeight="1">
      <c r="A9" s="51" t="s">
        <v>40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36">
        <f>M8*0.1</f>
        <v>0</v>
      </c>
      <c r="N9" s="49">
        <f>N8*0.1</f>
        <v>0</v>
      </c>
      <c r="O9" s="41"/>
    </row>
    <row r="10" spans="1:15" s="30" customFormat="1" ht="18" customHeight="1">
      <c r="A10" s="51" t="s">
        <v>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36">
        <f>SUM(M8:M9)</f>
        <v>0</v>
      </c>
      <c r="N10" s="49">
        <f>SUM(N8:N9)</f>
        <v>0</v>
      </c>
      <c r="O10" s="42"/>
    </row>
    <row r="11" ht="18" customHeight="1"/>
    <row r="12" ht="18" customHeight="1"/>
    <row r="13" ht="18" customHeight="1"/>
    <row r="14" spans="1:10" ht="12.75" customHeight="1" hidden="1">
      <c r="A14" s="38"/>
      <c r="E14" s="38"/>
      <c r="F14" s="38"/>
      <c r="G14" s="38"/>
      <c r="H14" s="38"/>
      <c r="I14" s="38"/>
      <c r="J14" s="38"/>
    </row>
  </sheetData>
  <sheetProtection/>
  <mergeCells count="5">
    <mergeCell ref="A10:L10"/>
    <mergeCell ref="A9:L9"/>
    <mergeCell ref="A8:L8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10</v>
      </c>
      <c r="C2" s="10"/>
      <c r="D2" s="10"/>
      <c r="E2" s="10" t="s">
        <v>43</v>
      </c>
    </row>
    <row r="4" ht="15" thickBot="1"/>
    <row r="5" spans="2:7" ht="24.75" thickBot="1">
      <c r="B5" s="3" t="s">
        <v>15</v>
      </c>
      <c r="C5" s="4" t="s">
        <v>38</v>
      </c>
      <c r="E5" s="11" t="s">
        <v>11</v>
      </c>
      <c r="F5" s="12" t="s">
        <v>12</v>
      </c>
      <c r="G5" s="13" t="s">
        <v>13</v>
      </c>
    </row>
    <row r="6" spans="2:7" ht="15" thickBot="1">
      <c r="B6" s="5"/>
      <c r="C6" s="6"/>
      <c r="E6" s="14">
        <f>specifikacija!M8</f>
        <v>0</v>
      </c>
      <c r="F6" s="14">
        <f>specifikacija!N8</f>
        <v>0</v>
      </c>
      <c r="G6" s="15">
        <f>specifikacija!N10</f>
        <v>0</v>
      </c>
    </row>
    <row r="7" spans="2:7" ht="36.75" customHeight="1" thickBot="1">
      <c r="B7" s="3" t="s">
        <v>16</v>
      </c>
      <c r="C7" s="23" t="s">
        <v>30</v>
      </c>
      <c r="E7" s="54" t="s">
        <v>14</v>
      </c>
      <c r="F7" s="55"/>
      <c r="G7" s="56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17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21" t="s">
        <v>27</v>
      </c>
      <c r="E13" s="8" t="s">
        <v>24</v>
      </c>
      <c r="F13" s="29">
        <f>specifikacija!O8</f>
        <v>2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20</v>
      </c>
      <c r="C15" s="4" t="s">
        <v>39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0" ht="14.25">
      <c r="C20" s="32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2019-09-18T08:49:39Z</dcterms:modified>
  <cp:category/>
  <cp:version/>
  <cp:contentType/>
  <cp:contentStatus/>
</cp:coreProperties>
</file>