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<sst xmlns="http://schemas.openxmlformats.org/spreadsheetml/2006/main" count="92" uniqueCount="69">
  <si>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</si>
  <si>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</si>
  <si>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</si>
  <si>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</si>
  <si>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</si>
  <si>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</si>
  <si>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</si>
  <si>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</si>
  <si>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</si>
  <si>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</si>
  <si>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</si>
  <si>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</si>
  <si>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</si>
  <si>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</si>
  <si>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</si>
  <si>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</si>
  <si>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</si>
  <si>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</si>
  <si>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</si>
  <si>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</si>
  <si>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</si>
  <si>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</si>
  <si>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</si>
  <si>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</si>
  <si>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</si>
  <si>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film tableta</t>
  </si>
  <si>
    <t>НАЗИВ ПАРТИЈЕ</t>
  </si>
  <si>
    <t>ЗАШТИЋЕНО ИМЕ ЛЕКА</t>
  </si>
  <si>
    <t>НАЗИВ ПРОИЗВОЂАЧА ЛЕКА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</si>
  <si>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</si>
  <si>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</si>
  <si>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</si>
  <si>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</si>
  <si>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</si>
  <si>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tableta</t>
  </si>
  <si>
    <t>10 mg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</si>
  <si>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</si>
  <si>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</si>
  <si>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</si>
  <si>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 xml:space="preserve">Укупна процењена вредност без 
ПДВ-а </t>
  </si>
  <si>
    <t>404-1-110/19-40</t>
  </si>
  <si>
    <t>Лекови за лечење ретких болести</t>
  </si>
  <si>
    <t>UGOVORENA VREDNOST 
(sa PDV-om)</t>
  </si>
  <si>
    <t>ЈКЛ/ШИФРА</t>
  </si>
  <si>
    <t>macitentan 10 mg, za lečenje plućne arterijske hipertenzije</t>
  </si>
  <si>
    <t>RB00012</t>
  </si>
  <si>
    <t>OPSUMIT</t>
  </si>
  <si>
    <t>Actelion Manufacturing GmbH</t>
  </si>
  <si>
    <t>selexipag 200 mcg, za lečenje plućne arterijske hipertenzije</t>
  </si>
  <si>
    <t>RB00013</t>
  </si>
  <si>
    <t>UPTRAVI</t>
  </si>
  <si>
    <t>200 mcg</t>
  </si>
  <si>
    <t>selexipag 400 mcg, za lečenje plućne arterijske hipertenzije</t>
  </si>
  <si>
    <t>RB00014</t>
  </si>
  <si>
    <t>400 mcg</t>
  </si>
  <si>
    <t>selexipag 600 mcg, za lečenje plućne arterijske hipertenzije</t>
  </si>
  <si>
    <t>RB00015</t>
  </si>
  <si>
    <t>600 mcg</t>
  </si>
  <si>
    <t>selexipag 800 mcg, za lečenje plućne arterijske hipertenzije</t>
  </si>
  <si>
    <t>RB00016</t>
  </si>
  <si>
    <t>800 mcg</t>
  </si>
  <si>
    <t>selexipag 1000 mcg, za lečenje plućne arterijske hipertenzije</t>
  </si>
  <si>
    <t>RB00017</t>
  </si>
  <si>
    <t>1000 mcg</t>
  </si>
  <si>
    <t>selexipag 1200 mcg, za lečenje plućne arterijske hipertenzije</t>
  </si>
  <si>
    <t>RB00018</t>
  </si>
  <si>
    <t>1200 mcg</t>
  </si>
  <si>
    <t>INPHARM CO D.O.O.</t>
  </si>
  <si>
    <t>INPHARM CO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</si>
</sst>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51" fillId="34" borderId="17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2" fillId="0" borderId="17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right" vertical="center" wrapText="1"/>
    </xf>
    <xf numFmtId="0" fontId="52" fillId="0" borderId="22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right" vertical="center" wrapText="1"/>
    </xf>
    <xf numFmtId="0" fontId="52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8.421875" style="20" customWidth="1"/>
    <col min="2" max="2" width="18.28125" style="20" customWidth="1"/>
    <col min="3" max="3" width="14.8515625" style="28" customWidth="1"/>
    <col min="4" max="4" width="14.140625" style="24" customWidth="1"/>
    <col min="5" max="5" width="19.00390625" style="2" customWidth="1"/>
    <col min="6" max="6" width="16.8515625" style="2" customWidth="1"/>
    <col min="7" max="7" width="13.421875" style="2" customWidth="1"/>
    <col min="8" max="8" width="12.28125" style="2" customWidth="1"/>
    <col min="9" max="9" width="10.7109375" style="2" customWidth="1"/>
    <col min="10" max="10" width="13.00390625" style="2" customWidth="1"/>
    <col min="11" max="11" width="14.57421875" style="26" hidden="1" customWidth="1"/>
    <col min="12" max="12" width="16.421875" style="26" hidden="1" customWidth="1"/>
    <col min="13" max="13" width="15.7109375" style="26" customWidth="1"/>
    <col min="14" max="14" width="14.57421875" style="26" hidden="1" customWidth="1"/>
    <col min="15" max="16384" width="9.140625" style="2" customWidth="1"/>
  </cols>
  <sheetData>
    <row r="1" spans="3:14" s="25" customFormat="1" ht="12.75">
      <c r="C1" s="28"/>
      <c r="D1" s="24"/>
      <c r="K1" s="26"/>
      <c r="L1" s="26"/>
      <c r="M1" s="26"/>
      <c r="N1" s="26"/>
    </row>
    <row r="2" spans="1:14" ht="12.7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4" ht="45.75" customHeight="1">
      <c r="A5" s="55" t="s">
        <v>22</v>
      </c>
      <c r="B5" s="55" t="s">
        <v>26</v>
      </c>
      <c r="C5" s="55" t="s">
        <v>43</v>
      </c>
      <c r="D5" s="55" t="s">
        <v>27</v>
      </c>
      <c r="E5" s="55" t="s">
        <v>28</v>
      </c>
      <c r="F5" s="55" t="s">
        <v>29</v>
      </c>
      <c r="G5" s="55" t="s">
        <v>30</v>
      </c>
      <c r="H5" s="55" t="s">
        <v>31</v>
      </c>
      <c r="I5" s="55" t="s">
        <v>32</v>
      </c>
      <c r="J5" s="55" t="s">
        <v>33</v>
      </c>
      <c r="K5" s="33" t="s">
        <v>24</v>
      </c>
      <c r="L5" s="33" t="s">
        <v>39</v>
      </c>
      <c r="M5" s="33" t="s">
        <v>0</v>
      </c>
      <c r="N5" s="30" t="s">
        <v>1</v>
      </c>
    </row>
    <row r="6" spans="1:14" ht="42" customHeight="1">
      <c r="A6" s="48">
        <v>5</v>
      </c>
      <c r="B6" s="48" t="s">
        <v>44</v>
      </c>
      <c r="C6" s="49" t="s">
        <v>45</v>
      </c>
      <c r="D6" s="50" t="s">
        <v>46</v>
      </c>
      <c r="E6" s="51" t="s">
        <v>47</v>
      </c>
      <c r="F6" s="48" t="s">
        <v>25</v>
      </c>
      <c r="G6" s="48" t="s">
        <v>35</v>
      </c>
      <c r="H6" s="48" t="s">
        <v>34</v>
      </c>
      <c r="I6" s="52"/>
      <c r="J6" s="53">
        <v>9142.62</v>
      </c>
      <c r="K6" s="31">
        <v>9142.62</v>
      </c>
      <c r="L6" s="32">
        <f>K6*I6</f>
        <v>0</v>
      </c>
      <c r="M6" s="34">
        <f>J6*I6</f>
        <v>0</v>
      </c>
      <c r="N6" s="36">
        <v>1</v>
      </c>
    </row>
    <row r="7" spans="1:14" ht="48.75" customHeight="1">
      <c r="A7" s="48">
        <v>6</v>
      </c>
      <c r="B7" s="48" t="s">
        <v>48</v>
      </c>
      <c r="C7" s="49" t="s">
        <v>49</v>
      </c>
      <c r="D7" s="50" t="s">
        <v>50</v>
      </c>
      <c r="E7" s="51" t="s">
        <v>47</v>
      </c>
      <c r="F7" s="48" t="s">
        <v>25</v>
      </c>
      <c r="G7" s="48" t="s">
        <v>51</v>
      </c>
      <c r="H7" s="48" t="s">
        <v>34</v>
      </c>
      <c r="I7" s="48"/>
      <c r="J7" s="53">
        <v>8060.12</v>
      </c>
      <c r="K7" s="31">
        <v>8060.12</v>
      </c>
      <c r="L7" s="32">
        <f aca="true" t="shared" si="0" ref="L7:L12">K7*I7</f>
        <v>0</v>
      </c>
      <c r="M7" s="34">
        <f>J7*I7</f>
        <v>0</v>
      </c>
      <c r="N7" s="36">
        <v>1</v>
      </c>
    </row>
    <row r="8" spans="1:14" s="29" customFormat="1" ht="48.75" customHeight="1">
      <c r="A8" s="48">
        <v>7</v>
      </c>
      <c r="B8" s="48" t="s">
        <v>52</v>
      </c>
      <c r="C8" s="49" t="s">
        <v>53</v>
      </c>
      <c r="D8" s="50" t="s">
        <v>50</v>
      </c>
      <c r="E8" s="51" t="s">
        <v>47</v>
      </c>
      <c r="F8" s="48" t="s">
        <v>25</v>
      </c>
      <c r="G8" s="48" t="s">
        <v>54</v>
      </c>
      <c r="H8" s="48" t="s">
        <v>34</v>
      </c>
      <c r="I8" s="48"/>
      <c r="J8" s="53">
        <v>8060.12</v>
      </c>
      <c r="K8" s="31">
        <v>8060.12</v>
      </c>
      <c r="L8" s="32">
        <f t="shared" si="0"/>
        <v>0</v>
      </c>
      <c r="M8" s="34">
        <f>J8*I8</f>
        <v>0</v>
      </c>
      <c r="N8" s="36">
        <v>1</v>
      </c>
    </row>
    <row r="9" spans="1:14" s="29" customFormat="1" ht="48.75" customHeight="1">
      <c r="A9" s="48">
        <v>8</v>
      </c>
      <c r="B9" s="48" t="s">
        <v>55</v>
      </c>
      <c r="C9" s="49" t="s">
        <v>56</v>
      </c>
      <c r="D9" s="50" t="s">
        <v>50</v>
      </c>
      <c r="E9" s="51" t="s">
        <v>47</v>
      </c>
      <c r="F9" s="48" t="s">
        <v>25</v>
      </c>
      <c r="G9" s="48" t="s">
        <v>57</v>
      </c>
      <c r="H9" s="48" t="s">
        <v>34</v>
      </c>
      <c r="I9" s="48"/>
      <c r="J9" s="53">
        <v>8060.12</v>
      </c>
      <c r="K9" s="31">
        <v>8060.12</v>
      </c>
      <c r="L9" s="32">
        <f t="shared" si="0"/>
        <v>0</v>
      </c>
      <c r="M9" s="34">
        <f>J9*I9</f>
        <v>0</v>
      </c>
      <c r="N9" s="36">
        <v>1</v>
      </c>
    </row>
    <row r="10" spans="1:14" ht="48" customHeight="1">
      <c r="A10" s="48">
        <v>9</v>
      </c>
      <c r="B10" s="48" t="s">
        <v>58</v>
      </c>
      <c r="C10" s="49" t="s">
        <v>59</v>
      </c>
      <c r="D10" s="50" t="s">
        <v>50</v>
      </c>
      <c r="E10" s="51" t="s">
        <v>47</v>
      </c>
      <c r="F10" s="48" t="s">
        <v>25</v>
      </c>
      <c r="G10" s="48" t="s">
        <v>60</v>
      </c>
      <c r="H10" s="48" t="s">
        <v>34</v>
      </c>
      <c r="I10" s="48"/>
      <c r="J10" s="53">
        <v>8060.12</v>
      </c>
      <c r="K10" s="31">
        <v>8060.12</v>
      </c>
      <c r="L10" s="32">
        <f t="shared" si="0"/>
        <v>0</v>
      </c>
      <c r="M10" s="34">
        <f>J10*I10</f>
        <v>0</v>
      </c>
      <c r="N10" s="36">
        <v>1</v>
      </c>
    </row>
    <row r="11" spans="1:14" s="29" customFormat="1" ht="48" customHeight="1">
      <c r="A11" s="48">
        <v>10</v>
      </c>
      <c r="B11" s="48" t="s">
        <v>61</v>
      </c>
      <c r="C11" s="49" t="s">
        <v>62</v>
      </c>
      <c r="D11" s="50" t="s">
        <v>50</v>
      </c>
      <c r="E11" s="51" t="s">
        <v>47</v>
      </c>
      <c r="F11" s="48" t="s">
        <v>25</v>
      </c>
      <c r="G11" s="48" t="s">
        <v>63</v>
      </c>
      <c r="H11" s="48" t="s">
        <v>34</v>
      </c>
      <c r="I11" s="48"/>
      <c r="J11" s="53">
        <v>8060.12</v>
      </c>
      <c r="K11" s="31">
        <v>8060.12</v>
      </c>
      <c r="L11" s="32">
        <f t="shared" si="0"/>
        <v>0</v>
      </c>
      <c r="M11" s="34">
        <f>J11*I11</f>
        <v>0</v>
      </c>
      <c r="N11" s="36"/>
    </row>
    <row r="12" spans="1:14" s="29" customFormat="1" ht="48" customHeight="1">
      <c r="A12" s="48">
        <v>11</v>
      </c>
      <c r="B12" s="48" t="s">
        <v>64</v>
      </c>
      <c r="C12" s="49" t="s">
        <v>65</v>
      </c>
      <c r="D12" s="50" t="s">
        <v>50</v>
      </c>
      <c r="E12" s="51" t="s">
        <v>47</v>
      </c>
      <c r="F12" s="48" t="s">
        <v>25</v>
      </c>
      <c r="G12" s="48" t="s">
        <v>66</v>
      </c>
      <c r="H12" s="48" t="s">
        <v>34</v>
      </c>
      <c r="I12" s="48"/>
      <c r="J12" s="53">
        <v>8060.12</v>
      </c>
      <c r="K12" s="31">
        <v>8060.12</v>
      </c>
      <c r="L12" s="32">
        <f t="shared" si="0"/>
        <v>0</v>
      </c>
      <c r="M12" s="34">
        <f>J12*I12</f>
        <v>0</v>
      </c>
      <c r="N12" s="36"/>
    </row>
    <row r="13" spans="1:14" ht="20.25" customHeight="1">
      <c r="A13" s="46" t="s">
        <v>36</v>
      </c>
      <c r="B13" s="47"/>
      <c r="C13" s="47"/>
      <c r="D13" s="47"/>
      <c r="E13" s="47"/>
      <c r="F13" s="47"/>
      <c r="G13" s="47"/>
      <c r="H13" s="47"/>
      <c r="I13" s="47"/>
      <c r="J13" s="47"/>
      <c r="K13" s="54"/>
      <c r="L13" s="35">
        <f>SUM(L6:L12)</f>
        <v>0</v>
      </c>
      <c r="M13" s="38">
        <f>SUM(M6:M12)</f>
        <v>0</v>
      </c>
      <c r="N13" s="37">
        <f>AVERAGE(N6:N10)</f>
        <v>1</v>
      </c>
    </row>
    <row r="14" spans="1:14" ht="21.75" customHeight="1">
      <c r="A14" s="39" t="s">
        <v>38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5">
        <f>L13*0.1</f>
        <v>0</v>
      </c>
      <c r="M14" s="38">
        <f>M13*0.1</f>
        <v>0</v>
      </c>
      <c r="N14" s="37"/>
    </row>
    <row r="15" spans="1:14" ht="24.75" customHeight="1">
      <c r="A15" s="39" t="s">
        <v>37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35">
        <f>SUM(L13:L14)</f>
        <v>0</v>
      </c>
      <c r="M15" s="38">
        <f>SUM(M13:M14)</f>
        <v>0</v>
      </c>
      <c r="N15" s="37"/>
    </row>
  </sheetData>
  <sheetProtection/>
  <mergeCells count="5">
    <mergeCell ref="A15:K15"/>
    <mergeCell ref="A13:K13"/>
    <mergeCell ref="A14:K14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2</v>
      </c>
      <c r="C2" s="10"/>
      <c r="D2" s="10"/>
      <c r="E2" s="10" t="s">
        <v>68</v>
      </c>
    </row>
    <row r="4" ht="15" thickBot="1"/>
    <row r="5" spans="2:7" ht="24.75" thickBot="1">
      <c r="B5" s="3" t="s">
        <v>6</v>
      </c>
      <c r="C5" s="4" t="s">
        <v>40</v>
      </c>
      <c r="E5" s="11" t="s">
        <v>3</v>
      </c>
      <c r="F5" s="12" t="s">
        <v>4</v>
      </c>
      <c r="G5" s="13" t="s">
        <v>42</v>
      </c>
    </row>
    <row r="6" spans="2:7" ht="15" thickBot="1">
      <c r="B6" s="5"/>
      <c r="C6" s="6"/>
      <c r="E6" s="14">
        <f>specifikacija!L13</f>
        <v>0</v>
      </c>
      <c r="F6" s="14">
        <f>specifikacija!M13</f>
        <v>0</v>
      </c>
      <c r="G6" s="15">
        <f>specifikacija!M15</f>
        <v>0</v>
      </c>
    </row>
    <row r="7" spans="2:7" ht="36.75" customHeight="1" thickBot="1">
      <c r="B7" s="3" t="s">
        <v>7</v>
      </c>
      <c r="C7" s="23" t="s">
        <v>21</v>
      </c>
      <c r="E7" s="43" t="s">
        <v>5</v>
      </c>
      <c r="F7" s="44"/>
      <c r="G7" s="4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21" t="s">
        <v>18</v>
      </c>
      <c r="E13" s="8" t="s">
        <v>15</v>
      </c>
      <c r="F13" s="27">
        <f>specifikacija!N13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11</v>
      </c>
      <c r="C15" s="4" t="s">
        <v>41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2" t="s">
        <v>19</v>
      </c>
      <c r="C17" s="21" t="s">
        <v>20</v>
      </c>
    </row>
    <row r="18" spans="2:3" ht="14.25">
      <c r="B18" s="5"/>
      <c r="C18" s="6"/>
    </row>
    <row r="19" spans="2:3" ht="15">
      <c r="B19" s="3" t="s">
        <v>12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2019-08-22T07:04:56Z</dcterms:modified>
  <cp:category/>
  <cp:version/>
  <cp:contentType/>
  <cp:contentStatus/>
</cp:coreProperties>
</file>