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ermes Pharma d.o.o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d.o.o.'!$A$1:$L$10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<sst xmlns="http://schemas.openxmlformats.org/spreadsheetml/2006/main" count="50" uniqueCount="48">
  <si>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</si>
  <si>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</si>
  <si>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</si>
  <si>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</si>
  <si>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</si>
  <si>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</si>
  <si>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</si>
  <si>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</si>
  <si>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</si>
  <si>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</si>
  <si>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</si>
  <si>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</si>
  <si>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</si>
  <si>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</si>
  <si>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</si>
  <si>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</si>
  <si>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</si>
  <si>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</si>
  <si>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</si>
  <si>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</si>
  <si>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</si>
  <si>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</si>
  <si>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</si>
  <si>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</si>
  <si>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</si>
  <si>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</si>
  <si>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</si>
  <si>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</si>
  <si>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</si>
  <si>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</si>
  <si>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</si>
  <si>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</si>
  <si>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</si>
  <si>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</si>
  <si>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</si>
  <si>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</si>
  <si>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</si>
  <si>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</si>
  <si>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</si>
  <si>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404-1-110/19-5</t>
  </si>
  <si>
    <t xml:space="preserve">коронарни стентови за 2019. годину </t>
  </si>
  <si>
    <t>Назив добављача: Hermes Pharma d.o.o.</t>
  </si>
  <si>
    <t>Коронарни стент израђен од легуре хрома (кобалт или платина), са  три нелинеарна флексибилна конектора у целој дужини стента или хибридни дизајн ћелије са перманентним полимером, обложен имуносупресивним леком који зауставља прогресију ћелијског циклуса инхибицијом m-TOR-a</t>
  </si>
  <si>
    <t>Abbott Vascular, SAD</t>
  </si>
  <si>
    <t>XIENCE PRO A Everolimus Eluting Coronary Stent System</t>
  </si>
  <si>
    <t>1128200-xx до 1128400-xx</t>
  </si>
  <si>
    <t>Hermes Pharma d.o.o.</t>
  </si>
  <si>
    <t>STT19021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</si>
</sst>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6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7" fillId="55" borderId="19" xfId="0" applyNumberFormat="1" applyFont="1" applyFill="1" applyBorder="1" applyAlignment="1">
      <alignment horizontal="right" vertical="center"/>
    </xf>
    <xf numFmtId="0" fontId="56" fillId="58" borderId="19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4" fontId="57" fillId="58" borderId="19" xfId="0" applyNumberFormat="1" applyFont="1" applyFill="1" applyBorder="1" applyAlignment="1">
      <alignment horizontal="center" vertical="center" wrapText="1"/>
    </xf>
    <xf numFmtId="4" fontId="56" fillId="58" borderId="19" xfId="0" applyNumberFormat="1" applyFont="1" applyFill="1" applyBorder="1" applyAlignment="1">
      <alignment horizontal="right" vertical="center" wrapText="1"/>
    </xf>
    <xf numFmtId="4" fontId="56" fillId="57" borderId="19" xfId="0" applyNumberFormat="1" applyFont="1" applyFill="1" applyBorder="1" applyAlignment="1">
      <alignment horizontal="center" vertical="center" wrapText="1"/>
    </xf>
    <xf numFmtId="0" fontId="56" fillId="55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" fontId="54" fillId="0" borderId="19" xfId="94" applyNumberFormat="1" applyFont="1" applyBorder="1" applyAlignment="1">
      <alignment horizontal="center" vertical="center" wrapText="1"/>
      <protection/>
    </xf>
    <xf numFmtId="4" fontId="59" fillId="57" borderId="19" xfId="0" applyNumberFormat="1" applyFont="1" applyFill="1" applyBorder="1" applyAlignment="1">
      <alignment horizontal="center" vertical="center" wrapText="1"/>
    </xf>
    <xf numFmtId="0" fontId="60" fillId="58" borderId="26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6" fillId="55" borderId="27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8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1" hidden="1" customWidth="1"/>
    <col min="10" max="10" width="15.140625" style="0" customWidth="1"/>
    <col min="11" max="11" width="15.140625" style="21" hidden="1" customWidth="1"/>
    <col min="12" max="12" width="18.7109375" style="0" customWidth="1"/>
    <col min="13" max="13" width="9.57421875" style="21" hidden="1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41</v>
      </c>
      <c r="B4" s="40"/>
      <c r="C4" s="40"/>
      <c r="D4" s="40"/>
      <c r="E4" s="23"/>
    </row>
    <row r="6" spans="1:13" ht="48" customHeight="1">
      <c r="A6" s="30" t="s">
        <v>0</v>
      </c>
      <c r="B6" s="30" t="s">
        <v>1</v>
      </c>
      <c r="C6" s="1" t="s">
        <v>32</v>
      </c>
      <c r="D6" s="30" t="s">
        <v>33</v>
      </c>
      <c r="E6" s="30" t="s">
        <v>34</v>
      </c>
      <c r="F6" s="1" t="s">
        <v>5</v>
      </c>
      <c r="G6" s="2" t="s">
        <v>6</v>
      </c>
      <c r="H6" s="1" t="s">
        <v>7</v>
      </c>
      <c r="I6" s="22" t="s">
        <v>8</v>
      </c>
      <c r="J6" s="1" t="s">
        <v>9</v>
      </c>
      <c r="K6" s="22" t="s">
        <v>10</v>
      </c>
      <c r="L6" s="1" t="s">
        <v>2</v>
      </c>
      <c r="M6" s="22" t="s">
        <v>24</v>
      </c>
    </row>
    <row r="7" spans="1:13" ht="97.5" customHeight="1">
      <c r="A7" s="31">
        <v>4</v>
      </c>
      <c r="B7" s="32" t="s">
        <v>42</v>
      </c>
      <c r="C7" s="35" t="s">
        <v>47</v>
      </c>
      <c r="D7" s="31" t="s">
        <v>44</v>
      </c>
      <c r="E7" s="31" t="s">
        <v>45</v>
      </c>
      <c r="F7" s="31" t="s">
        <v>43</v>
      </c>
      <c r="G7" s="26" t="s">
        <v>37</v>
      </c>
      <c r="H7" s="25"/>
      <c r="I7" s="29">
        <v>35000</v>
      </c>
      <c r="J7" s="27">
        <v>35000</v>
      </c>
      <c r="K7" s="29">
        <f>SUM(H7*I7)</f>
        <v>0</v>
      </c>
      <c r="L7" s="28">
        <f>SUM(H7*J7)</f>
        <v>0</v>
      </c>
      <c r="M7" s="22">
        <v>3</v>
      </c>
    </row>
    <row r="8" spans="1:13" ht="21.75" customHeight="1">
      <c r="A8" s="37" t="s">
        <v>4</v>
      </c>
      <c r="B8" s="37"/>
      <c r="C8" s="38"/>
      <c r="D8" s="37"/>
      <c r="E8" s="37"/>
      <c r="F8" s="38"/>
      <c r="G8" s="38"/>
      <c r="H8" s="38"/>
      <c r="I8" s="38"/>
      <c r="J8" s="38"/>
      <c r="K8" s="29">
        <f>K7</f>
        <v>0</v>
      </c>
      <c r="L8" s="24">
        <f>J7*H7</f>
        <v>0</v>
      </c>
      <c r="M8" s="21">
        <f>AVERAGE(M7)</f>
        <v>3</v>
      </c>
    </row>
    <row r="9" spans="1:12" ht="18.75" customHeight="1">
      <c r="A9" s="36" t="s">
        <v>38</v>
      </c>
      <c r="B9" s="36"/>
      <c r="C9" s="36"/>
      <c r="D9" s="36"/>
      <c r="E9" s="36"/>
      <c r="F9" s="36"/>
      <c r="G9" s="36"/>
      <c r="H9" s="36"/>
      <c r="I9" s="36"/>
      <c r="J9" s="36"/>
      <c r="K9" s="34">
        <f>K8*0.1</f>
        <v>0</v>
      </c>
      <c r="L9" s="24">
        <f>L8*0.1</f>
        <v>0</v>
      </c>
    </row>
    <row r="10" spans="1:12" ht="18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4">
        <f>SUM(K8:K9)</f>
        <v>0</v>
      </c>
      <c r="L10" s="24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46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39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'Hermes Pharma d.o.o.'!K8</f>
        <v>0</v>
      </c>
      <c r="F6" s="13">
        <f>'Hermes Pharma d.o.o.'!L8</f>
        <v>0</v>
      </c>
      <c r="G6" s="14">
        <f>'Hermes Pharma d.o.o.'!L10</f>
        <v>0</v>
      </c>
    </row>
    <row r="7" spans="2:7" ht="24.75" customHeight="1" thickBot="1">
      <c r="B7" s="6" t="s">
        <v>16</v>
      </c>
      <c r="C7" s="15" t="s">
        <v>17</v>
      </c>
      <c r="D7" s="5"/>
      <c r="E7" s="41" t="s">
        <v>18</v>
      </c>
      <c r="F7" s="42"/>
      <c r="G7" s="43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33">
        <f>'Hermes Pharma d.o.o.'!M8</f>
        <v>3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25.5">
      <c r="B17" s="6" t="s">
        <v>28</v>
      </c>
      <c r="C17" s="7" t="s">
        <v>40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2015-12-23T12:39:15Z</cp:lastPrinted>
  <dcterms:created xsi:type="dcterms:W3CDTF">2014-01-17T13:07:43Z</dcterms:created>
  <dcterms:modified xsi:type="dcterms:W3CDTF">2019-10-14T09:20:46Z</dcterms:modified>
  <cp:category/>
  <cp:version/>
  <cp:contentType/>
  <cp:contentStatus/>
</cp:coreProperties>
</file>