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<sst xmlns="http://schemas.openxmlformats.org/spreadsheetml/2006/main" count="93" uniqueCount="74">
  <si>
    <t>Фармацеутски облик</t>
  </si>
  <si>
    <t>Количина</t>
  </si>
  <si>
    <t xml:space="preserve">Јединична цена без  ПДВ-а </t>
  </si>
  <si>
    <t xml:space="preserve">Укупна вредност без ПДВ-а </t>
  </si>
  <si>
    <t>Број понуда по партији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</si>
  <si>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</si>
  <si>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</si>
  <si>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</si>
  <si>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</si>
  <si>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</si>
  <si>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</si>
  <si>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</si>
  <si>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</si>
  <si>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</si>
  <si>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</si>
  <si>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</si>
  <si>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</si>
  <si>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</si>
  <si>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</si>
  <si>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</si>
  <si>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</si>
  <si>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</si>
  <si>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</si>
  <si>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</si>
  <si>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</si>
  <si>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</si>
  <si>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</si>
  <si>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ПРИЛОГ 1 УГОВОРА - СПЕЦИФИКАЦИЈА ЛЕКОВА СА ЦЕНАМА</t>
  </si>
  <si>
    <t xml:space="preserve">Процењена  јединична цена без  ПДВ-а </t>
  </si>
  <si>
    <t>33600000
15882000</t>
  </si>
  <si>
    <t>Паковање и јачина лека</t>
  </si>
  <si>
    <t>JKL</t>
  </si>
  <si>
    <t xml:space="preserve">ATC </t>
  </si>
  <si>
    <t>INN</t>
  </si>
  <si>
    <t>Назив партије</t>
  </si>
  <si>
    <t>Назив произвођача лека</t>
  </si>
  <si>
    <t>Jединица мере</t>
  </si>
  <si>
    <t>УКУПНА ВРЕДНОСТ ОКВИРНОГ СПОРАЗУМА БЕЗ ПДВ-А</t>
  </si>
  <si>
    <t>УКУПНА ВРЕДНОСТ ОКВИРНОГ СПОРАЗУМА СА ПДВ-ОМ</t>
  </si>
  <si>
    <t>ИЗНОС ПДВ-А (10%)</t>
  </si>
  <si>
    <t>KПП</t>
  </si>
  <si>
    <t>Лекови са Листе A и Листе А1 Листе лекова-нови лекови</t>
  </si>
  <si>
    <t>404-1-110/19-44</t>
  </si>
  <si>
    <t>V06DX..</t>
  </si>
  <si>
    <t>hrana za posebne medicinske namene</t>
  </si>
  <si>
    <t>PHOENIX PHARMA D.O.O.</t>
  </si>
  <si>
    <t>PHOENIX PHARMA D.O.O</t>
  </si>
  <si>
    <t>J05AX08</t>
  </si>
  <si>
    <t>raltegravir</t>
  </si>
  <si>
    <t>Merck Sharp &amp; Dohme B.V.</t>
  </si>
  <si>
    <t>film tableta</t>
  </si>
  <si>
    <t>boca plastična, 60 po 600 mg</t>
  </si>
  <si>
    <t>оригинално паковање</t>
  </si>
  <si>
    <t>ISENTRESS</t>
  </si>
  <si>
    <t>N004143</t>
  </si>
  <si>
    <t>NUTRINIDRINK MF CHOCOLATE</t>
  </si>
  <si>
    <t>rastvor za enteralnu ishranu</t>
  </si>
  <si>
    <t>bočica, 200 ml (1,5 kcal/ml)</t>
  </si>
  <si>
    <t>N.V.Nutricia</t>
  </si>
  <si>
    <t>бочица</t>
  </si>
  <si>
    <t>N004150</t>
  </si>
  <si>
    <t>V06DX03</t>
  </si>
  <si>
    <t>FREBINI ENERGY DRINK Banana</t>
  </si>
  <si>
    <t>emulzija</t>
  </si>
  <si>
    <t>plastična boca, EasyBottle, 1 po 200ml</t>
  </si>
  <si>
    <t>Fresenius Kabi Deutschland GmBH</t>
  </si>
  <si>
    <t>боца</t>
  </si>
  <si>
    <t>N004168</t>
  </si>
  <si>
    <t>FREBINI ENERGY DRINK Strawbery</t>
  </si>
  <si>
    <t>N004176</t>
  </si>
  <si>
    <t>FREBINI ENERGY FIBRE DRINK Chocolate</t>
  </si>
  <si>
    <t>N004184</t>
  </si>
  <si>
    <t>FREBINI ENERGY FIBRE DRINK Vanilla</t>
  </si>
  <si>
    <t xml:space="preserve">Укупна процењена вредност 
без ПДВ-а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</si>
</sst>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0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47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48" fillId="0" borderId="11" xfId="0" applyNumberFormat="1" applyFont="1" applyFill="1" applyBorder="1" applyAlignment="1">
      <alignment vertical="center" wrapText="1"/>
    </xf>
    <xf numFmtId="4" fontId="48" fillId="0" borderId="13" xfId="0" applyNumberFormat="1" applyFont="1" applyFill="1" applyBorder="1" applyAlignment="1">
      <alignment vertical="center" wrapText="1"/>
    </xf>
    <xf numFmtId="3" fontId="48" fillId="0" borderId="14" xfId="0" applyNumberFormat="1" applyFont="1" applyFill="1" applyBorder="1" applyAlignment="1">
      <alignment vertical="center" wrapText="1"/>
    </xf>
    <xf numFmtId="3" fontId="48" fillId="0" borderId="12" xfId="0" applyNumberFormat="1" applyFont="1" applyFill="1" applyBorder="1" applyAlignment="1">
      <alignment vertical="center" wrapText="1"/>
    </xf>
    <xf numFmtId="3" fontId="48" fillId="0" borderId="15" xfId="0" applyNumberFormat="1" applyFont="1" applyFill="1" applyBorder="1" applyAlignment="1">
      <alignment vertical="center" wrapText="1"/>
    </xf>
    <xf numFmtId="4" fontId="45" fillId="0" borderId="0" xfId="0" applyNumberFormat="1" applyFont="1" applyAlignment="1">
      <alignment/>
    </xf>
    <xf numFmtId="0" fontId="40" fillId="0" borderId="0" xfId="0" applyFont="1" applyAlignment="1">
      <alignment horizontal="center" vertical="center" wrapText="1"/>
    </xf>
    <xf numFmtId="4" fontId="46" fillId="0" borderId="10" xfId="58" applyNumberFormat="1" applyFont="1" applyFill="1" applyBorder="1" applyAlignment="1">
      <alignment horizontal="center" vertical="center" wrapText="1"/>
      <protection/>
    </xf>
    <xf numFmtId="0" fontId="2" fillId="33" borderId="10" xfId="58" applyFont="1" applyFill="1" applyBorder="1" applyAlignment="1">
      <alignment horizontal="center" vertical="center" wrapText="1"/>
      <protection/>
    </xf>
    <xf numFmtId="0" fontId="47" fillId="0" borderId="10" xfId="58" applyFont="1" applyBorder="1" applyAlignment="1">
      <alignment horizontal="center" vertical="center" wrapText="1"/>
      <protection/>
    </xf>
    <xf numFmtId="49" fontId="40" fillId="0" borderId="0" xfId="0" applyNumberFormat="1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4" fontId="40" fillId="0" borderId="0" xfId="0" applyNumberFormat="1" applyFont="1" applyAlignment="1">
      <alignment horizontal="center" vertical="center" wrapText="1"/>
    </xf>
    <xf numFmtId="3" fontId="48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justify" vertical="center"/>
    </xf>
    <xf numFmtId="0" fontId="40" fillId="0" borderId="0" xfId="0" applyFont="1" applyAlignment="1">
      <alignment horizontal="center" vertical="center" wrapText="1"/>
    </xf>
    <xf numFmtId="4" fontId="48" fillId="33" borderId="14" xfId="0" applyNumberFormat="1" applyFont="1" applyFill="1" applyBorder="1" applyAlignment="1">
      <alignment horizontal="center" vertical="center" wrapText="1"/>
    </xf>
    <xf numFmtId="4" fontId="48" fillId="33" borderId="16" xfId="0" applyNumberFormat="1" applyFont="1" applyFill="1" applyBorder="1" applyAlignment="1">
      <alignment horizontal="center" vertical="center" wrapText="1"/>
    </xf>
    <xf numFmtId="4" fontId="48" fillId="33" borderId="15" xfId="0" applyNumberFormat="1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/>
    </xf>
    <xf numFmtId="4" fontId="50" fillId="35" borderId="10" xfId="0" applyNumberFormat="1" applyFont="1" applyFill="1" applyBorder="1" applyAlignment="1">
      <alignment horizontal="center" vertical="center" wrapText="1"/>
    </xf>
    <xf numFmtId="4" fontId="50" fillId="36" borderId="10" xfId="0" applyNumberFormat="1" applyFont="1" applyFill="1" applyBorder="1" applyAlignment="1">
      <alignment horizontal="center" vertical="center" wrapText="1"/>
    </xf>
    <xf numFmtId="1" fontId="50" fillId="36" borderId="10" xfId="0" applyNumberFormat="1" applyFont="1" applyFill="1" applyBorder="1" applyAlignment="1">
      <alignment horizontal="center" vertical="center" wrapText="1"/>
    </xf>
    <xf numFmtId="0" fontId="49" fillId="34" borderId="17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4" fontId="51" fillId="0" borderId="10" xfId="0" applyNumberFormat="1" applyFont="1" applyBorder="1" applyAlignment="1">
      <alignment horizontal="center" vertical="center" wrapText="1"/>
    </xf>
    <xf numFmtId="4" fontId="47" fillId="36" borderId="10" xfId="0" applyNumberFormat="1" applyFont="1" applyFill="1" applyBorder="1" applyAlignment="1">
      <alignment horizontal="center" vertical="center"/>
    </xf>
    <xf numFmtId="4" fontId="50" fillId="36" borderId="18" xfId="0" applyNumberFormat="1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1" fontId="50" fillId="36" borderId="10" xfId="0" applyNumberFormat="1" applyFont="1" applyFill="1" applyBorder="1" applyAlignment="1">
      <alignment horizontal="center" vertical="center" wrapText="1"/>
    </xf>
    <xf numFmtId="0" fontId="47" fillId="36" borderId="10" xfId="0" applyNumberFormat="1" applyFont="1" applyFill="1" applyBorder="1" applyAlignment="1">
      <alignment horizontal="center" vertical="center" wrapText="1"/>
    </xf>
    <xf numFmtId="0" fontId="49" fillId="0" borderId="19" xfId="0" applyFont="1" applyBorder="1" applyAlignment="1">
      <alignment horizontal="right" vertical="center"/>
    </xf>
    <xf numFmtId="4" fontId="49" fillId="0" borderId="10" xfId="0" applyNumberFormat="1" applyFont="1" applyBorder="1" applyAlignment="1">
      <alignment horizontal="center" vertical="center"/>
    </xf>
    <xf numFmtId="4" fontId="50" fillId="0" borderId="10" xfId="0" applyNumberFormat="1" applyFont="1" applyBorder="1" applyAlignment="1">
      <alignment horizontal="center" vertical="center" wrapText="1"/>
    </xf>
    <xf numFmtId="0" fontId="50" fillId="36" borderId="10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righ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tabSelected="1" zoomScalePageLayoutView="0" workbookViewId="0" topLeftCell="A1">
      <selection activeCell="S26" sqref="S26"/>
    </sheetView>
  </sheetViews>
  <sheetFormatPr defaultColWidth="9.140625" defaultRowHeight="15"/>
  <cols>
    <col min="1" max="1" width="8.421875" style="20" customWidth="1"/>
    <col min="2" max="3" width="10.28125" style="24" customWidth="1"/>
    <col min="4" max="4" width="15.140625" style="24" customWidth="1"/>
    <col min="5" max="5" width="20.140625" style="2" customWidth="1"/>
    <col min="6" max="6" width="17.7109375" style="29" customWidth="1"/>
    <col min="7" max="7" width="17.57421875" style="2" customWidth="1"/>
    <col min="8" max="8" width="13.421875" style="2" customWidth="1"/>
    <col min="9" max="9" width="18.421875" style="2" customWidth="1"/>
    <col min="10" max="10" width="13.421875" style="2" customWidth="1"/>
    <col min="11" max="11" width="12.140625" style="2" customWidth="1"/>
    <col min="12" max="12" width="14.28125" style="26" customWidth="1"/>
    <col min="13" max="13" width="15.28125" style="26" hidden="1" customWidth="1"/>
    <col min="14" max="14" width="17.00390625" style="26" hidden="1" customWidth="1"/>
    <col min="15" max="15" width="17.28125" style="2" customWidth="1"/>
    <col min="16" max="16" width="13.421875" style="2" hidden="1" customWidth="1"/>
    <col min="17" max="16384" width="9.140625" style="2" customWidth="1"/>
  </cols>
  <sheetData>
    <row r="1" spans="2:14" s="25" customFormat="1" ht="12.75">
      <c r="B1" s="24"/>
      <c r="C1" s="24"/>
      <c r="D1" s="24"/>
      <c r="F1" s="29"/>
      <c r="L1" s="26"/>
      <c r="M1" s="26"/>
      <c r="N1" s="26"/>
    </row>
    <row r="2" spans="1:14" ht="12.75" customHeight="1">
      <c r="A2" s="31" t="s">
        <v>27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12.75" customHeight="1">
      <c r="A3" s="31" t="s">
        <v>45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5" spans="1:16" s="28" customFormat="1" ht="18" customHeight="1">
      <c r="A5" s="35" t="s">
        <v>26</v>
      </c>
      <c r="B5" s="35" t="s">
        <v>31</v>
      </c>
      <c r="C5" s="35" t="s">
        <v>32</v>
      </c>
      <c r="D5" s="35" t="s">
        <v>40</v>
      </c>
      <c r="E5" s="35" t="s">
        <v>33</v>
      </c>
      <c r="F5" s="35" t="s">
        <v>34</v>
      </c>
      <c r="G5" s="35" t="s">
        <v>0</v>
      </c>
      <c r="H5" s="35" t="s">
        <v>30</v>
      </c>
      <c r="I5" s="35" t="s">
        <v>35</v>
      </c>
      <c r="J5" s="35" t="s">
        <v>36</v>
      </c>
      <c r="K5" s="36" t="s">
        <v>1</v>
      </c>
      <c r="L5" s="37" t="s">
        <v>2</v>
      </c>
      <c r="M5" s="38" t="s">
        <v>28</v>
      </c>
      <c r="N5" s="38" t="s">
        <v>73</v>
      </c>
      <c r="O5" s="37" t="s">
        <v>3</v>
      </c>
      <c r="P5" s="39" t="s">
        <v>4</v>
      </c>
    </row>
    <row r="6" spans="1:16" s="28" customFormat="1" ht="18" customHeight="1">
      <c r="A6" s="40"/>
      <c r="B6" s="35"/>
      <c r="C6" s="35"/>
      <c r="D6" s="35"/>
      <c r="E6" s="35"/>
      <c r="F6" s="35"/>
      <c r="G6" s="35"/>
      <c r="H6" s="35"/>
      <c r="I6" s="35"/>
      <c r="J6" s="35"/>
      <c r="K6" s="36"/>
      <c r="L6" s="37"/>
      <c r="M6" s="38"/>
      <c r="N6" s="38"/>
      <c r="O6" s="37"/>
      <c r="P6" s="39"/>
    </row>
    <row r="7" spans="1:16" s="28" customFormat="1" ht="30.75" customHeight="1">
      <c r="A7" s="41">
        <v>7</v>
      </c>
      <c r="B7" s="42">
        <v>1328661</v>
      </c>
      <c r="C7" s="42" t="s">
        <v>47</v>
      </c>
      <c r="D7" s="43"/>
      <c r="E7" s="42" t="s">
        <v>48</v>
      </c>
      <c r="F7" s="42" t="s">
        <v>53</v>
      </c>
      <c r="G7" s="42" t="s">
        <v>50</v>
      </c>
      <c r="H7" s="42" t="s">
        <v>51</v>
      </c>
      <c r="I7" s="42" t="s">
        <v>49</v>
      </c>
      <c r="J7" s="42" t="s">
        <v>52</v>
      </c>
      <c r="K7" s="44"/>
      <c r="L7" s="45">
        <v>32062.9</v>
      </c>
      <c r="M7" s="46">
        <v>32062.9</v>
      </c>
      <c r="N7" s="47">
        <f>M7*K7</f>
        <v>0</v>
      </c>
      <c r="O7" s="48">
        <f>L7*K7</f>
        <v>0</v>
      </c>
      <c r="P7" s="49">
        <v>1</v>
      </c>
    </row>
    <row r="8" spans="1:16" s="28" customFormat="1" ht="39.75" customHeight="1">
      <c r="A8" s="44">
        <v>11</v>
      </c>
      <c r="B8" s="41" t="s">
        <v>54</v>
      </c>
      <c r="C8" s="41" t="s">
        <v>43</v>
      </c>
      <c r="D8" s="43"/>
      <c r="E8" s="41" t="s">
        <v>44</v>
      </c>
      <c r="F8" s="41" t="s">
        <v>55</v>
      </c>
      <c r="G8" s="41" t="s">
        <v>56</v>
      </c>
      <c r="H8" s="41" t="s">
        <v>57</v>
      </c>
      <c r="I8" s="41" t="s">
        <v>58</v>
      </c>
      <c r="J8" s="41" t="s">
        <v>59</v>
      </c>
      <c r="K8" s="44"/>
      <c r="L8" s="45">
        <v>129.11</v>
      </c>
      <c r="M8" s="46">
        <v>129.5</v>
      </c>
      <c r="N8" s="47">
        <f>M8*K8</f>
        <v>0</v>
      </c>
      <c r="O8" s="48">
        <f>L8*K8</f>
        <v>0</v>
      </c>
      <c r="P8" s="49">
        <v>1</v>
      </c>
    </row>
    <row r="9" spans="1:16" s="28" customFormat="1" ht="38.25" customHeight="1">
      <c r="A9" s="41">
        <v>13</v>
      </c>
      <c r="B9" s="41" t="s">
        <v>60</v>
      </c>
      <c r="C9" s="41" t="s">
        <v>61</v>
      </c>
      <c r="D9" s="43"/>
      <c r="E9" s="41" t="s">
        <v>44</v>
      </c>
      <c r="F9" s="41" t="s">
        <v>62</v>
      </c>
      <c r="G9" s="41" t="s">
        <v>63</v>
      </c>
      <c r="H9" s="41" t="s">
        <v>64</v>
      </c>
      <c r="I9" s="41" t="s">
        <v>65</v>
      </c>
      <c r="J9" s="41" t="s">
        <v>66</v>
      </c>
      <c r="K9" s="44"/>
      <c r="L9" s="45">
        <v>129.5</v>
      </c>
      <c r="M9" s="46">
        <v>129.5</v>
      </c>
      <c r="N9" s="47">
        <f>M9*K9</f>
        <v>0</v>
      </c>
      <c r="O9" s="48">
        <f>L9*K9</f>
        <v>0</v>
      </c>
      <c r="P9" s="49">
        <v>1</v>
      </c>
    </row>
    <row r="10" spans="1:16" s="28" customFormat="1" ht="33.75" customHeight="1">
      <c r="A10" s="41">
        <v>14</v>
      </c>
      <c r="B10" s="41" t="s">
        <v>67</v>
      </c>
      <c r="C10" s="41" t="s">
        <v>61</v>
      </c>
      <c r="D10" s="43"/>
      <c r="E10" s="41" t="s">
        <v>44</v>
      </c>
      <c r="F10" s="41" t="s">
        <v>68</v>
      </c>
      <c r="G10" s="41" t="s">
        <v>63</v>
      </c>
      <c r="H10" s="41" t="s">
        <v>64</v>
      </c>
      <c r="I10" s="41" t="s">
        <v>65</v>
      </c>
      <c r="J10" s="41" t="s">
        <v>66</v>
      </c>
      <c r="K10" s="44"/>
      <c r="L10" s="45">
        <v>129.5</v>
      </c>
      <c r="M10" s="46">
        <v>129.5</v>
      </c>
      <c r="N10" s="47">
        <f>M10*K10</f>
        <v>0</v>
      </c>
      <c r="O10" s="48">
        <f>L10*K10</f>
        <v>0</v>
      </c>
      <c r="P10" s="49">
        <v>1</v>
      </c>
    </row>
    <row r="11" spans="1:16" s="28" customFormat="1" ht="41.25" customHeight="1">
      <c r="A11" s="41">
        <v>15</v>
      </c>
      <c r="B11" s="41" t="s">
        <v>69</v>
      </c>
      <c r="C11" s="41" t="s">
        <v>61</v>
      </c>
      <c r="D11" s="43"/>
      <c r="E11" s="41" t="s">
        <v>44</v>
      </c>
      <c r="F11" s="41" t="s">
        <v>70</v>
      </c>
      <c r="G11" s="41" t="s">
        <v>63</v>
      </c>
      <c r="H11" s="41" t="s">
        <v>64</v>
      </c>
      <c r="I11" s="41" t="s">
        <v>65</v>
      </c>
      <c r="J11" s="41" t="s">
        <v>66</v>
      </c>
      <c r="K11" s="44"/>
      <c r="L11" s="45">
        <v>129.5</v>
      </c>
      <c r="M11" s="46">
        <v>129.5</v>
      </c>
      <c r="N11" s="47">
        <f>M11*K11</f>
        <v>0</v>
      </c>
      <c r="O11" s="48">
        <f>L11*K11</f>
        <v>0</v>
      </c>
      <c r="P11" s="49">
        <v>1</v>
      </c>
    </row>
    <row r="12" spans="1:16" ht="39.75" customHeight="1">
      <c r="A12" s="41">
        <v>16</v>
      </c>
      <c r="B12" s="41" t="s">
        <v>71</v>
      </c>
      <c r="C12" s="41" t="s">
        <v>61</v>
      </c>
      <c r="D12" s="42"/>
      <c r="E12" s="41" t="s">
        <v>44</v>
      </c>
      <c r="F12" s="41" t="s">
        <v>72</v>
      </c>
      <c r="G12" s="41" t="s">
        <v>63</v>
      </c>
      <c r="H12" s="41" t="s">
        <v>64</v>
      </c>
      <c r="I12" s="41" t="s">
        <v>65</v>
      </c>
      <c r="J12" s="41" t="s">
        <v>66</v>
      </c>
      <c r="K12" s="44"/>
      <c r="L12" s="45">
        <v>129.5</v>
      </c>
      <c r="M12" s="46">
        <v>129.5</v>
      </c>
      <c r="N12" s="47">
        <f>M12*K12</f>
        <v>0</v>
      </c>
      <c r="O12" s="48">
        <f>L12*K12</f>
        <v>0</v>
      </c>
      <c r="P12" s="50">
        <v>1</v>
      </c>
    </row>
    <row r="13" spans="1:16" ht="23.25" customHeight="1">
      <c r="A13" s="51" t="s">
        <v>37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2">
        <f>SUM(N7:N12)</f>
        <v>0</v>
      </c>
      <c r="O13" s="53">
        <f>SUM(O7:O12)</f>
        <v>0</v>
      </c>
      <c r="P13" s="49">
        <f>AVERAGE(P7:P12)</f>
        <v>1</v>
      </c>
    </row>
    <row r="14" spans="1:16" ht="20.25" customHeight="1">
      <c r="A14" s="55" t="s">
        <v>39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2">
        <f>N13*0.1</f>
        <v>0</v>
      </c>
      <c r="O14" s="52">
        <f>O13*0.1</f>
        <v>0</v>
      </c>
      <c r="P14" s="54"/>
    </row>
    <row r="15" spans="1:16" ht="24.75" customHeight="1">
      <c r="A15" s="55" t="s">
        <v>38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2">
        <f>SUM(N13:N14)</f>
        <v>0</v>
      </c>
      <c r="O15" s="52">
        <f>SUM(O13:O14)</f>
        <v>0</v>
      </c>
      <c r="P15" s="54"/>
    </row>
  </sheetData>
  <sheetProtection/>
  <mergeCells count="21">
    <mergeCell ref="A15:M15"/>
    <mergeCell ref="M5:M6"/>
    <mergeCell ref="N5:N6"/>
    <mergeCell ref="G5:G6"/>
    <mergeCell ref="H5:H6"/>
    <mergeCell ref="E5:E6"/>
    <mergeCell ref="D5:D6"/>
    <mergeCell ref="P5:P6"/>
    <mergeCell ref="A13:M13"/>
    <mergeCell ref="A14:M14"/>
    <mergeCell ref="F5:F6"/>
    <mergeCell ref="I5:I6"/>
    <mergeCell ref="J5:J6"/>
    <mergeCell ref="K5:K6"/>
    <mergeCell ref="L5:L6"/>
    <mergeCell ref="A2:N2"/>
    <mergeCell ref="A3:N3"/>
    <mergeCell ref="A5:A6"/>
    <mergeCell ref="B5:B6"/>
    <mergeCell ref="C5:C6"/>
    <mergeCell ref="O5:O6"/>
  </mergeCells>
  <printOptions/>
  <pageMargins left="0.2" right="0.2" top="0.2" bottom="0.25" header="0.2" footer="0.3"/>
  <pageSetup fitToHeight="1" fitToWidth="1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5" width="29.140625" style="1" customWidth="1"/>
    <col min="6" max="7" width="25.421875" style="1" customWidth="1"/>
    <col min="8" max="16384" width="9.140625" style="1" customWidth="1"/>
  </cols>
  <sheetData>
    <row r="2" spans="2:5" ht="14.25">
      <c r="B2" s="10" t="s">
        <v>5</v>
      </c>
      <c r="C2" s="10"/>
      <c r="D2" s="10"/>
      <c r="E2" s="10" t="s">
        <v>46</v>
      </c>
    </row>
    <row r="4" ht="15" thickBot="1"/>
    <row r="5" spans="2:7" ht="24.75" thickBot="1">
      <c r="B5" s="3" t="s">
        <v>10</v>
      </c>
      <c r="C5" s="4" t="s">
        <v>42</v>
      </c>
      <c r="E5" s="11" t="s">
        <v>6</v>
      </c>
      <c r="F5" s="12" t="s">
        <v>7</v>
      </c>
      <c r="G5" s="13" t="s">
        <v>8</v>
      </c>
    </row>
    <row r="6" spans="2:7" ht="15" thickBot="1">
      <c r="B6" s="5"/>
      <c r="C6" s="6"/>
      <c r="E6" s="14">
        <f>specifikacija!N13</f>
        <v>0</v>
      </c>
      <c r="F6" s="14">
        <f>specifikacija!O13</f>
        <v>0</v>
      </c>
      <c r="G6" s="15">
        <f>specifikacija!O15</f>
        <v>0</v>
      </c>
    </row>
    <row r="7" spans="2:7" ht="36.75" customHeight="1" thickBot="1">
      <c r="B7" s="3" t="s">
        <v>11</v>
      </c>
      <c r="C7" s="23" t="s">
        <v>25</v>
      </c>
      <c r="E7" s="32" t="s">
        <v>9</v>
      </c>
      <c r="F7" s="33"/>
      <c r="G7" s="34"/>
    </row>
    <row r="8" spans="2:7" ht="15" thickBot="1">
      <c r="B8" s="5"/>
      <c r="C8" s="6"/>
      <c r="E8" s="16">
        <f>E6/1000</f>
        <v>0</v>
      </c>
      <c r="F8" s="17">
        <f>F6/1000</f>
        <v>0</v>
      </c>
      <c r="G8" s="18">
        <f>G6/1000</f>
        <v>0</v>
      </c>
    </row>
    <row r="9" spans="2:7" ht="15">
      <c r="B9" s="3" t="s">
        <v>12</v>
      </c>
      <c r="C9" s="7" t="s">
        <v>21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13</v>
      </c>
      <c r="C11" s="7" t="s">
        <v>17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14</v>
      </c>
      <c r="C13" s="21" t="s">
        <v>22</v>
      </c>
      <c r="E13" s="8" t="s">
        <v>19</v>
      </c>
      <c r="F13" s="27">
        <f>specifikacija!P13</f>
        <v>1</v>
      </c>
      <c r="G13" s="5"/>
    </row>
    <row r="14" spans="2:7" ht="14.25">
      <c r="B14" s="5"/>
      <c r="C14" s="6"/>
      <c r="E14" s="6"/>
      <c r="F14" s="6"/>
      <c r="G14" s="5"/>
    </row>
    <row r="15" spans="2:6" ht="25.5">
      <c r="B15" s="3" t="s">
        <v>15</v>
      </c>
      <c r="C15" s="4" t="s">
        <v>41</v>
      </c>
      <c r="E15" s="8" t="s">
        <v>20</v>
      </c>
      <c r="F15" s="7" t="s">
        <v>18</v>
      </c>
    </row>
    <row r="16" spans="2:3" ht="14.25">
      <c r="B16" s="5"/>
      <c r="C16" s="6"/>
    </row>
    <row r="17" spans="2:3" ht="15">
      <c r="B17" s="22" t="s">
        <v>23</v>
      </c>
      <c r="C17" s="21" t="s">
        <v>24</v>
      </c>
    </row>
    <row r="18" spans="2:3" ht="14.25">
      <c r="B18" s="5"/>
      <c r="C18" s="6"/>
    </row>
    <row r="19" spans="2:3" ht="25.5">
      <c r="B19" s="3" t="s">
        <v>16</v>
      </c>
      <c r="C19" s="9" t="s">
        <v>29</v>
      </c>
    </row>
    <row r="20" ht="14.25">
      <c r="C20" s="30"/>
    </row>
    <row r="24" ht="14.25">
      <c r="F24" s="19"/>
    </row>
    <row r="25" ht="14.25">
      <c r="G25" s="19"/>
    </row>
    <row r="26" ht="14.25">
      <c r="G26" s="19"/>
    </row>
    <row r="27" ht="14.25">
      <c r="G27" s="19"/>
    </row>
    <row r="28" ht="14.25">
      <c r="G28" s="19"/>
    </row>
    <row r="29" ht="14.25">
      <c r="G29" s="19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2019-09-24T08:46:42Z</dcterms:modified>
  <cp:category/>
  <cp:version/>
  <cp:contentType/>
  <cp:contentStatus/>
</cp:coreProperties>
</file>