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Eurodijagnostika - specif." sheetId="1" r:id="rId1"/>
    <sheet name="Eurodijagnostika - Obrazac KVI" sheetId="2" r:id="rId2"/>
  </sheets>
  <definedNames>
    <definedName name="_xlnm.Print_Area" localSheetId="1">'Eurodijagnostika - Obrazac KVI'!$A$1:$H$22</definedName>
    <definedName name="_xlnm.Print_Area" localSheetId="0">'Eurodijagnostika - specif.'!$A$1:$L$15</definedName>
  </definedNames>
  <calcPr fullCalcOnLoad="1"/>
</workbook>
</file>

<file path=xl/sharedStrings.xml><?xml version="1.0" encoding="utf-8"?>
<sst xmlns="http://schemas.openxmlformats.org/spreadsheetml/2006/main" count="65" uniqueCount="55">
  <si>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</si>
  <si>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</si>
  <si>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</si>
  <si>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</si>
  <si>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</si>
  <si>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</si>
  <si>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</si>
  <si>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</si>
  <si>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</si>
  <si>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</si>
  <si>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</si>
  <si>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</si>
  <si>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</si>
  <si>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</si>
  <si>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</si>
  <si>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</si>
  <si>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</si>
  <si>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</si>
  <si>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</si>
  <si>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</si>
  <si>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</si>
  <si>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</si>
  <si>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</si>
  <si>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</si>
  <si>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</si>
  <si>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</si>
  <si>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</si>
  <si>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</si>
  <si>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</si>
  <si>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</si>
  <si>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>Каталошки број</t>
  </si>
  <si>
    <t>комад</t>
  </si>
  <si>
    <t>Назив добављача: Eurodijagnostika d.o.o.</t>
  </si>
  <si>
    <t>Siemens, USA</t>
  </si>
  <si>
    <t>404-1-110/19-33</t>
  </si>
  <si>
    <t>Није обликована по партијама, централизована, оквирни споразум</t>
  </si>
  <si>
    <t>Тестови за имуносеролошко тестирање маркера трансфузијом преносивих инфекција код давалаца крви методом хемилуминисценције (CLIA) за апарат SIEMENS ADVIA CENTAUR CP са одговарајућим потрошним материјалом</t>
  </si>
  <si>
    <t>Број ставке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</si>
  <si>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</si>
  <si>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</si>
  <si>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</si>
  <si>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Ag/At или одговарајући</t>
  </si>
  <si>
    <t>Заштићени назив и каталошки број</t>
  </si>
  <si>
    <t>TIT19019</t>
  </si>
  <si>
    <t>TIT19020</t>
  </si>
  <si>
    <t>TIT19021</t>
  </si>
  <si>
    <t>TIT19022</t>
  </si>
  <si>
    <t xml:space="preserve">Advia Centaur XP anti-HCV </t>
  </si>
  <si>
    <t>Advia Centaur anti-ТP (sifilis)</t>
  </si>
  <si>
    <t>Advia Centaur HBsAg II</t>
  </si>
  <si>
    <t>Advia Centaur HIV Ag/At</t>
  </si>
  <si>
    <t>Укупна вредност уговора без ПДВ-а</t>
  </si>
  <si>
    <t>Износ ПДВ-а (20%)</t>
  </si>
  <si>
    <t>Укупна вредност уговора  са ПДВ-ом</t>
  </si>
  <si>
    <t xml:space="preserve">ПРИЛОГ 1 УГОВОРА - СПЕЦИФИКАЦИЈА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</si>
</sst>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0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1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4" fontId="58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3" fontId="63" fillId="0" borderId="19" xfId="96" applyNumberFormat="1" applyFont="1" applyBorder="1" applyAlignment="1">
      <alignment horizontal="center" vertical="center" wrapText="1"/>
      <protection/>
    </xf>
    <xf numFmtId="0" fontId="60" fillId="0" borderId="19" xfId="96" applyNumberFormat="1" applyFont="1" applyFill="1" applyBorder="1" applyAlignment="1">
      <alignment horizontal="center" vertical="center" wrapText="1"/>
      <protection/>
    </xf>
    <xf numFmtId="0" fontId="0" fillId="5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56" borderId="0" xfId="0" applyFont="1" applyFill="1" applyAlignment="1">
      <alignment horizontal="center"/>
    </xf>
    <xf numFmtId="0" fontId="0" fillId="56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/>
    </xf>
    <xf numFmtId="3" fontId="60" fillId="56" borderId="19" xfId="0" applyNumberFormat="1" applyFont="1" applyFill="1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/>
    </xf>
    <xf numFmtId="4" fontId="60" fillId="55" borderId="19" xfId="0" applyNumberFormat="1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0" fontId="2" fillId="58" borderId="19" xfId="98" applyNumberFormat="1" applyFont="1" applyFill="1" applyBorder="1" applyAlignment="1">
      <alignment horizontal="center" vertical="center" wrapText="1"/>
      <protection/>
    </xf>
    <xf numFmtId="0" fontId="60" fillId="57" borderId="19" xfId="0" applyFont="1" applyFill="1" applyBorder="1" applyAlignment="1">
      <alignment horizontal="right" vertical="center" wrapText="1"/>
    </xf>
    <xf numFmtId="0" fontId="0" fillId="57" borderId="19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left"/>
    </xf>
    <xf numFmtId="4" fontId="58" fillId="59" borderId="23" xfId="96" applyNumberFormat="1" applyFont="1" applyFill="1" applyBorder="1" applyAlignment="1">
      <alignment horizontal="center" vertical="center" wrapText="1"/>
      <protection/>
    </xf>
    <xf numFmtId="4" fontId="58" fillId="59" borderId="26" xfId="96" applyNumberFormat="1" applyFont="1" applyFill="1" applyBorder="1" applyAlignment="1">
      <alignment horizontal="center" vertical="center" wrapText="1"/>
      <protection/>
    </xf>
    <xf numFmtId="4" fontId="58" fillId="59" borderId="27" xfId="96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9" xfId="97" applyFont="1" applyBorder="1" applyAlignment="1">
      <alignment horizontal="center" vertical="center" wrapText="1"/>
      <protection/>
    </xf>
    <xf numFmtId="0" fontId="0" fillId="55" borderId="28" xfId="0" applyFont="1" applyFill="1" applyBorder="1" applyAlignment="1">
      <alignment horizontal="center" vertical="center" wrapText="1"/>
    </xf>
    <xf numFmtId="0" fontId="0" fillId="55" borderId="29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8515625" style="32" customWidth="1"/>
    <col min="2" max="2" width="39.421875" style="32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851562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5" ht="12.75">
      <c r="A4" s="48" t="s">
        <v>32</v>
      </c>
      <c r="B4" s="48"/>
      <c r="C4" s="48"/>
      <c r="D4" s="48"/>
      <c r="E4" s="48"/>
    </row>
    <row r="5" spans="1:5" ht="12" customHeight="1">
      <c r="A5" s="43"/>
      <c r="B5" s="43"/>
      <c r="C5" s="43"/>
      <c r="D5" s="43"/>
      <c r="E5" s="21"/>
    </row>
    <row r="6" ht="1.5" customHeight="1"/>
    <row r="7" spans="1:12" ht="25.5" customHeight="1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3" ht="48" customHeight="1">
      <c r="A8" s="39" t="s">
        <v>37</v>
      </c>
      <c r="B8" s="39" t="s">
        <v>0</v>
      </c>
      <c r="C8" s="39" t="s">
        <v>29</v>
      </c>
      <c r="D8" s="39" t="s">
        <v>42</v>
      </c>
      <c r="E8" s="39" t="s">
        <v>30</v>
      </c>
      <c r="F8" s="39" t="s">
        <v>2</v>
      </c>
      <c r="G8" s="40" t="s">
        <v>3</v>
      </c>
      <c r="H8" s="39" t="s">
        <v>4</v>
      </c>
      <c r="I8" s="39" t="s">
        <v>5</v>
      </c>
      <c r="J8" s="39" t="s">
        <v>6</v>
      </c>
      <c r="K8" s="39" t="s">
        <v>7</v>
      </c>
      <c r="L8" s="39" t="s">
        <v>1</v>
      </c>
      <c r="M8" s="23" t="s">
        <v>20</v>
      </c>
    </row>
    <row r="9" spans="1:14" ht="25.5" customHeight="1">
      <c r="A9" s="38">
        <v>1</v>
      </c>
      <c r="B9" s="33" t="s">
        <v>38</v>
      </c>
      <c r="C9" s="51" t="s">
        <v>43</v>
      </c>
      <c r="D9" s="34" t="s">
        <v>47</v>
      </c>
      <c r="E9" s="49">
        <v>3438099</v>
      </c>
      <c r="F9" s="34" t="s">
        <v>33</v>
      </c>
      <c r="G9" s="24" t="s">
        <v>31</v>
      </c>
      <c r="H9" s="25"/>
      <c r="I9" s="26">
        <v>230</v>
      </c>
      <c r="J9" s="27">
        <v>230</v>
      </c>
      <c r="K9" s="26">
        <f>H9*I9</f>
        <v>0</v>
      </c>
      <c r="L9" s="28">
        <f>H9*J9</f>
        <v>0</v>
      </c>
      <c r="M9" s="29">
        <v>1</v>
      </c>
      <c r="N9" s="20">
        <v>0.2</v>
      </c>
    </row>
    <row r="10" spans="1:14" ht="25.5" customHeight="1">
      <c r="A10" s="38">
        <v>2</v>
      </c>
      <c r="B10" s="33" t="s">
        <v>39</v>
      </c>
      <c r="C10" s="51" t="s">
        <v>44</v>
      </c>
      <c r="D10" s="34" t="s">
        <v>48</v>
      </c>
      <c r="E10" s="49">
        <v>10492493</v>
      </c>
      <c r="F10" s="34" t="s">
        <v>33</v>
      </c>
      <c r="G10" s="24" t="s">
        <v>31</v>
      </c>
      <c r="H10" s="25"/>
      <c r="I10" s="26">
        <v>130</v>
      </c>
      <c r="J10" s="27">
        <v>130</v>
      </c>
      <c r="K10" s="26">
        <f>H10*I10</f>
        <v>0</v>
      </c>
      <c r="L10" s="28">
        <f>H10*J10</f>
        <v>0</v>
      </c>
      <c r="M10" s="29">
        <v>1</v>
      </c>
      <c r="N10" s="20">
        <v>0.2</v>
      </c>
    </row>
    <row r="11" spans="1:14" ht="25.5" customHeight="1">
      <c r="A11" s="38">
        <v>3</v>
      </c>
      <c r="B11" s="33" t="s">
        <v>40</v>
      </c>
      <c r="C11" s="51" t="s">
        <v>45</v>
      </c>
      <c r="D11" s="34" t="s">
        <v>49</v>
      </c>
      <c r="E11" s="49">
        <v>10994742</v>
      </c>
      <c r="F11" s="34" t="s">
        <v>33</v>
      </c>
      <c r="G11" s="24" t="s">
        <v>31</v>
      </c>
      <c r="H11" s="25"/>
      <c r="I11" s="26">
        <v>165</v>
      </c>
      <c r="J11" s="27">
        <v>165</v>
      </c>
      <c r="K11" s="26">
        <f>H11*I11</f>
        <v>0</v>
      </c>
      <c r="L11" s="28">
        <f>H11*J11</f>
        <v>0</v>
      </c>
      <c r="M11" s="29">
        <v>1</v>
      </c>
      <c r="N11" s="20">
        <v>0.2</v>
      </c>
    </row>
    <row r="12" spans="1:14" ht="25.5" customHeight="1">
      <c r="A12" s="37">
        <v>4</v>
      </c>
      <c r="B12" s="33" t="s">
        <v>41</v>
      </c>
      <c r="C12" s="51" t="s">
        <v>46</v>
      </c>
      <c r="D12" s="34" t="s">
        <v>50</v>
      </c>
      <c r="E12" s="49">
        <v>6520528</v>
      </c>
      <c r="F12" s="34" t="s">
        <v>33</v>
      </c>
      <c r="G12" s="24" t="s">
        <v>31</v>
      </c>
      <c r="H12" s="25"/>
      <c r="I12" s="26">
        <v>295</v>
      </c>
      <c r="J12" s="27">
        <v>295</v>
      </c>
      <c r="K12" s="26">
        <f>H12*I12</f>
        <v>0</v>
      </c>
      <c r="L12" s="28">
        <f>H12*J12</f>
        <v>0</v>
      </c>
      <c r="M12" s="29">
        <v>1</v>
      </c>
      <c r="N12" s="20">
        <v>0.2</v>
      </c>
    </row>
    <row r="13" spans="1:13" ht="21.75" customHeight="1">
      <c r="A13" s="42" t="s">
        <v>51</v>
      </c>
      <c r="B13" s="42"/>
      <c r="C13" s="42"/>
      <c r="D13" s="42"/>
      <c r="E13" s="42"/>
      <c r="F13" s="42"/>
      <c r="G13" s="42"/>
      <c r="H13" s="42"/>
      <c r="I13" s="42"/>
      <c r="J13" s="42"/>
      <c r="K13" s="35">
        <f>K9+K10+K11+K12</f>
        <v>0</v>
      </c>
      <c r="L13" s="36">
        <f>L9+L10+L11+L12</f>
        <v>0</v>
      </c>
      <c r="M13" s="30">
        <f>AVERAGE(M9:M12)</f>
        <v>1</v>
      </c>
    </row>
    <row r="14" spans="1:12" ht="18.75" customHeight="1">
      <c r="A14" s="41" t="s">
        <v>52</v>
      </c>
      <c r="B14" s="41"/>
      <c r="C14" s="41"/>
      <c r="D14" s="41"/>
      <c r="E14" s="41"/>
      <c r="F14" s="41"/>
      <c r="G14" s="41"/>
      <c r="H14" s="41"/>
      <c r="I14" s="41"/>
      <c r="J14" s="41"/>
      <c r="K14" s="31">
        <f>K9*N9+K10*N10+K11*N11+K12*N12</f>
        <v>0</v>
      </c>
      <c r="L14" s="30">
        <f>L9*N9+L10*N10+L11*N11+L12*N12</f>
        <v>0</v>
      </c>
    </row>
    <row r="15" spans="1:12" ht="18" customHeight="1">
      <c r="A15" s="41" t="s">
        <v>53</v>
      </c>
      <c r="B15" s="41"/>
      <c r="C15" s="41"/>
      <c r="D15" s="41"/>
      <c r="E15" s="41"/>
      <c r="F15" s="41"/>
      <c r="G15" s="41"/>
      <c r="H15" s="41"/>
      <c r="I15" s="41"/>
      <c r="J15" s="41"/>
      <c r="K15" s="31">
        <f>K13+K14</f>
        <v>0</v>
      </c>
      <c r="L15" s="30">
        <f>SUM(L13:L14)</f>
        <v>0</v>
      </c>
    </row>
  </sheetData>
  <sheetProtection/>
  <mergeCells count="7">
    <mergeCell ref="A14:J14"/>
    <mergeCell ref="A15:J15"/>
    <mergeCell ref="A13:J13"/>
    <mergeCell ref="A2:L2"/>
    <mergeCell ref="A5:D5"/>
    <mergeCell ref="A7:L7"/>
    <mergeCell ref="A4:E4"/>
  </mergeCells>
  <printOptions/>
  <pageMargins left="0.53" right="0.196850393700787" top="0.748031496062992" bottom="0.748031496062992" header="0.31496062992126" footer="0.31496062992126"/>
  <pageSetup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8</v>
      </c>
      <c r="C2" s="1"/>
      <c r="D2" s="1"/>
      <c r="E2" s="47" t="s">
        <v>32</v>
      </c>
      <c r="F2" s="48"/>
      <c r="G2" s="48"/>
      <c r="H2" s="48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9</v>
      </c>
      <c r="C5" s="4" t="s">
        <v>34</v>
      </c>
      <c r="D5" s="2"/>
      <c r="E5" s="5" t="s">
        <v>10</v>
      </c>
      <c r="F5" s="6" t="s">
        <v>11</v>
      </c>
      <c r="G5" s="7" t="s">
        <v>12</v>
      </c>
    </row>
    <row r="6" spans="2:7" ht="15" thickBot="1">
      <c r="B6" s="8"/>
      <c r="C6" s="9"/>
      <c r="D6" s="2"/>
      <c r="E6" s="10">
        <f>'Eurodijagnostika - specif.'!K13</f>
        <v>0</v>
      </c>
      <c r="F6" s="10">
        <f>'Eurodijagnostika - specif.'!L13</f>
        <v>0</v>
      </c>
      <c r="G6" s="11">
        <f>'Eurodijagnostika - specif.'!L15</f>
        <v>0</v>
      </c>
    </row>
    <row r="7" spans="2:7" ht="24.75" customHeight="1" thickBot="1">
      <c r="B7" s="3" t="s">
        <v>13</v>
      </c>
      <c r="C7" s="12" t="s">
        <v>35</v>
      </c>
      <c r="D7" s="2"/>
      <c r="E7" s="44" t="s">
        <v>14</v>
      </c>
      <c r="F7" s="45"/>
      <c r="G7" s="46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15</v>
      </c>
      <c r="C9" s="12" t="s">
        <v>16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17</v>
      </c>
      <c r="C11" s="12" t="s">
        <v>18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0</v>
      </c>
      <c r="C13" s="12" t="s">
        <v>19</v>
      </c>
      <c r="D13" s="2"/>
      <c r="E13" s="16" t="s">
        <v>20</v>
      </c>
      <c r="F13" s="17">
        <f>'Eurodijagnostika - specif.'!M13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21</v>
      </c>
      <c r="C15" s="4" t="s">
        <v>22</v>
      </c>
      <c r="D15" s="2"/>
      <c r="E15" s="16" t="s">
        <v>23</v>
      </c>
      <c r="F15" s="12" t="s">
        <v>24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02">
      <c r="B17" s="3" t="s">
        <v>25</v>
      </c>
      <c r="C17" s="4" t="s">
        <v>36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26</v>
      </c>
      <c r="C19" s="4" t="s">
        <v>27</v>
      </c>
    </row>
    <row r="20" spans="2:3" ht="14.25">
      <c r="B20" s="8"/>
      <c r="C20" s="9"/>
    </row>
    <row r="21" spans="2:3" ht="15">
      <c r="B21" s="3" t="s">
        <v>28</v>
      </c>
      <c r="C21" s="18">
        <v>33696200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 Jelisavcic</cp:lastModifiedBy>
  <cp:lastPrinted>2019-08-29T11:52:32Z</cp:lastPrinted>
  <dcterms:created xsi:type="dcterms:W3CDTF">2014-01-17T13:07:43Z</dcterms:created>
  <dcterms:modified xsi:type="dcterms:W3CDTF">2019-08-29T11:52:46Z</dcterms:modified>
  <cp:category/>
  <cp:version/>
  <cp:contentType/>
  <cp:contentStatus/>
</cp:coreProperties>
</file>