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c S Medical - specifikacija" sheetId="1" r:id="rId1"/>
    <sheet name="Mac S Medical - Obrazac KVI" sheetId="2" r:id="rId2"/>
  </sheets>
  <definedNames>
    <definedName name="_xlnm.Print_Area" localSheetId="1">'Mac S Medical - Obrazac KVI'!$A$1:$H$22</definedName>
    <definedName name="_xlnm.Print_Area" localSheetId="0">'Mac S Medical - specifikacija'!$A$1:$L$16</definedName>
  </definedNames>
  <calcPr fullCalcOnLoad="1"/>
</workbook>
</file>

<file path=xl/sharedStrings.xml><?xml version="1.0" encoding="utf-8"?>
<sst xmlns="http://schemas.openxmlformats.org/spreadsheetml/2006/main" count="56" uniqueCount="54">
  <si>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</si>
  <si>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</si>
  <si>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</si>
  <si>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</si>
  <si>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</si>
  <si>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</si>
  <si>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</si>
  <si>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</si>
  <si>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</si>
  <si>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</si>
  <si>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</si>
  <si>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</si>
  <si>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</si>
  <si>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</si>
  <si>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</si>
  <si>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</si>
  <si>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</si>
  <si>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</si>
  <si>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</si>
  <si>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</si>
  <si>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</si>
  <si>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</si>
  <si>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</si>
  <si>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</si>
  <si>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</si>
  <si>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</si>
  <si>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</si>
  <si>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</si>
  <si>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</si>
  <si>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</si>
  <si>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</si>
  <si>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</si>
  <si>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</si>
  <si>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</si>
  <si>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</si>
  <si>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</si>
  <si>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</si>
  <si>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</si>
  <si>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404-1-110/19-25</t>
  </si>
  <si>
    <t>Графтови и ендоваскуларни графтови са пратећим специфичним материјалом, који је неопходан за његову имплантацију</t>
  </si>
  <si>
    <t xml:space="preserve">Износ ПДВ-а </t>
  </si>
  <si>
    <t>Назив добављача: Mac’S Medical SEE    d.o.o.</t>
  </si>
  <si>
    <t>Mac S Medical  d.o.o.</t>
  </si>
  <si>
    <t>Екстрацелуларни матрикс пач/закрпа од субмукозе танког црева свиње</t>
  </si>
  <si>
    <t>ProxiCor for Pericardial Closure, ProxiCor for Cariac Tissue Repair, VasCure for carotid Repair</t>
  </si>
  <si>
    <t xml:space="preserve">CMCV-118-401, CMCV-118-402,
CMCV-120-401, CMCV-120-404, CMCV-072-606, CMCV-073-609
</t>
  </si>
  <si>
    <t>AZIYO BIOLOGICS</t>
  </si>
  <si>
    <t>GR19012</t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</si>
  <si>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</si>
  <si>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</si>
  <si>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уговора  са ПДВ-ом</t>
    </r>
  </si>
  <si>
    <r>
      <t xml:space="preserve"> </t>
    </r>
    <r>
      <rPr>
        <b/>
        <sz val="9"/>
        <color indexed="8"/>
        <rFont val="Arial"/>
        <family val="2"/>
      </rPr>
      <t xml:space="preserve">ПОТРОШНИ МАТЕРИЈАЛ: </t>
    </r>
    <r>
      <rPr>
        <sz val="9"/>
        <color indexed="8"/>
        <rFont val="Arial"/>
        <family val="2"/>
      </rPr>
      <t>Укупна вредност уговора без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</si>
  <si>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 xml:space="preserve">Износ ПДВ-а 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</si>
  <si>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Укупна вредност уговора  са ПДВ-ом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</si>
</sst>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50" borderId="1" applyNumberFormat="0" applyAlignment="0" applyProtection="0"/>
    <xf numFmtId="0" fontId="18" fillId="13" borderId="2" applyNumberFormat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2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9" fillId="0" borderId="0" xfId="0" applyFont="1" applyAlignment="1">
      <alignment/>
    </xf>
    <xf numFmtId="0" fontId="59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7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7" fillId="0" borderId="20" xfId="94" applyNumberFormat="1" applyFont="1" applyBorder="1" applyAlignment="1">
      <alignment vertical="center" wrapText="1"/>
      <protection/>
    </xf>
    <xf numFmtId="4" fontId="57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7" fillId="0" borderId="23" xfId="94" applyNumberFormat="1" applyFont="1" applyBorder="1" applyAlignment="1">
      <alignment vertical="center" wrapText="1"/>
      <protection/>
    </xf>
    <xf numFmtId="3" fontId="57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9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4" fontId="59" fillId="57" borderId="19" xfId="0" applyNumberFormat="1" applyFont="1" applyFill="1" applyBorder="1" applyAlignment="1">
      <alignment horizontal="right" vertical="center" wrapText="1"/>
    </xf>
    <xf numFmtId="4" fontId="63" fillId="57" borderId="19" xfId="0" applyNumberFormat="1" applyFont="1" applyFill="1" applyBorder="1" applyAlignment="1">
      <alignment horizontal="right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right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5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3" fontId="60" fillId="57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M1" activeCellId="2" sqref="I1:I16384 K1:K16384 M1:N16384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4" max="14" width="0" style="0" hidden="1" customWidth="1"/>
    <col min="16" max="16" width="9.140625" style="0" customWidth="1"/>
  </cols>
  <sheetData>
    <row r="2" spans="1:12" ht="12.75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1:5" ht="12.75">
      <c r="A4" s="40" t="s">
        <v>41</v>
      </c>
      <c r="B4" s="40"/>
      <c r="C4" s="40"/>
      <c r="D4" s="40"/>
      <c r="E4" s="26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4" s="1" customFormat="1" ht="78" customHeight="1">
      <c r="A7" s="34">
        <v>28</v>
      </c>
      <c r="B7" s="35" t="s">
        <v>43</v>
      </c>
      <c r="C7" s="36" t="s">
        <v>47</v>
      </c>
      <c r="D7" s="34" t="s">
        <v>44</v>
      </c>
      <c r="E7" s="34" t="s">
        <v>45</v>
      </c>
      <c r="F7" s="34" t="s">
        <v>46</v>
      </c>
      <c r="G7" s="34" t="s">
        <v>37</v>
      </c>
      <c r="H7" s="27"/>
      <c r="I7" s="25">
        <v>184000</v>
      </c>
      <c r="J7" s="28">
        <v>184000</v>
      </c>
      <c r="K7" s="25">
        <f>H7*I7</f>
        <v>0</v>
      </c>
      <c r="L7" s="30">
        <f>H7*J7</f>
        <v>0</v>
      </c>
      <c r="M7" s="29">
        <v>2</v>
      </c>
      <c r="N7" s="45">
        <v>0.1</v>
      </c>
    </row>
    <row r="8" spans="1:13" s="1" customFormat="1" ht="12.75">
      <c r="A8" s="38" t="s">
        <v>48</v>
      </c>
      <c r="B8" s="38"/>
      <c r="C8" s="38"/>
      <c r="D8" s="38"/>
      <c r="E8" s="38"/>
      <c r="F8" s="38"/>
      <c r="G8" s="38"/>
      <c r="H8" s="38"/>
      <c r="I8" s="38"/>
      <c r="J8" s="38"/>
      <c r="K8" s="32">
        <f>K1</f>
        <v>0</v>
      </c>
      <c r="L8" s="31">
        <f>L7</f>
        <v>0</v>
      </c>
      <c r="M8" s="44"/>
    </row>
    <row r="9" spans="1:13" s="1" customFormat="1" ht="12.75">
      <c r="A9" s="37" t="s">
        <v>49</v>
      </c>
      <c r="B9" s="37"/>
      <c r="C9" s="37"/>
      <c r="D9" s="37"/>
      <c r="E9" s="37"/>
      <c r="F9" s="37"/>
      <c r="G9" s="37"/>
      <c r="H9" s="37"/>
      <c r="I9" s="37"/>
      <c r="J9" s="37"/>
      <c r="K9" s="33">
        <f>K8*0.1</f>
        <v>0</v>
      </c>
      <c r="L9" s="31">
        <f>L7*N7</f>
        <v>0</v>
      </c>
      <c r="M9" s="44"/>
    </row>
    <row r="10" spans="1:13" s="1" customFormat="1" ht="12.75">
      <c r="A10" s="37" t="s">
        <v>50</v>
      </c>
      <c r="B10" s="37"/>
      <c r="C10" s="37"/>
      <c r="D10" s="37"/>
      <c r="E10" s="37"/>
      <c r="F10" s="37"/>
      <c r="G10" s="37"/>
      <c r="H10" s="37"/>
      <c r="I10" s="37"/>
      <c r="J10" s="37"/>
      <c r="K10" s="33">
        <f>K8+K9</f>
        <v>0</v>
      </c>
      <c r="L10" s="31">
        <f>L8+L9</f>
        <v>0</v>
      </c>
      <c r="M10" s="44"/>
    </row>
    <row r="11" spans="1:13" s="1" customFormat="1" ht="12.75">
      <c r="A11" s="38" t="s">
        <v>51</v>
      </c>
      <c r="B11" s="38"/>
      <c r="C11" s="38"/>
      <c r="D11" s="38"/>
      <c r="E11" s="38"/>
      <c r="F11" s="38"/>
      <c r="G11" s="38"/>
      <c r="H11" s="38"/>
      <c r="I11" s="38"/>
      <c r="J11" s="38"/>
      <c r="K11" s="32">
        <f>K4</f>
        <v>0</v>
      </c>
      <c r="L11" s="31"/>
      <c r="M11" s="44"/>
    </row>
    <row r="12" spans="1:13" s="1" customFormat="1" ht="12.75">
      <c r="A12" s="37" t="s">
        <v>52</v>
      </c>
      <c r="B12" s="37"/>
      <c r="C12" s="37"/>
      <c r="D12" s="37"/>
      <c r="E12" s="37"/>
      <c r="F12" s="37"/>
      <c r="G12" s="37"/>
      <c r="H12" s="37"/>
      <c r="I12" s="37"/>
      <c r="J12" s="37"/>
      <c r="K12" s="33">
        <f>K11*0.1</f>
        <v>0</v>
      </c>
      <c r="L12" s="31"/>
      <c r="M12" s="44"/>
    </row>
    <row r="13" spans="1:13" s="1" customFormat="1" ht="12.75">
      <c r="A13" s="37" t="s">
        <v>53</v>
      </c>
      <c r="B13" s="37"/>
      <c r="C13" s="37"/>
      <c r="D13" s="37"/>
      <c r="E13" s="37"/>
      <c r="F13" s="37"/>
      <c r="G13" s="37"/>
      <c r="H13" s="37"/>
      <c r="I13" s="37"/>
      <c r="J13" s="37"/>
      <c r="K13" s="33">
        <f>K11+K12</f>
        <v>0</v>
      </c>
      <c r="L13" s="31"/>
      <c r="M13" s="44"/>
    </row>
    <row r="14" spans="1:13" ht="21.75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2">
        <f>K7</f>
        <v>0</v>
      </c>
      <c r="L14" s="31">
        <f>L8+L11</f>
        <v>0</v>
      </c>
      <c r="M14" s="23">
        <v>0.1</v>
      </c>
    </row>
    <row r="15" spans="1:12" ht="18.75" customHeight="1">
      <c r="A15" s="37" t="s">
        <v>40</v>
      </c>
      <c r="B15" s="37"/>
      <c r="C15" s="37"/>
      <c r="D15" s="37"/>
      <c r="E15" s="37"/>
      <c r="F15" s="37"/>
      <c r="G15" s="37"/>
      <c r="H15" s="37"/>
      <c r="I15" s="37"/>
      <c r="J15" s="37"/>
      <c r="K15" s="33">
        <f>K14*0.1</f>
        <v>0</v>
      </c>
      <c r="L15" s="31">
        <f>L9+L12</f>
        <v>0</v>
      </c>
    </row>
    <row r="16" spans="1:12" ht="18" customHeight="1">
      <c r="A16" s="37" t="s">
        <v>3</v>
      </c>
      <c r="B16" s="37"/>
      <c r="C16" s="37"/>
      <c r="D16" s="37"/>
      <c r="E16" s="37"/>
      <c r="F16" s="37"/>
      <c r="G16" s="37"/>
      <c r="H16" s="37"/>
      <c r="I16" s="37"/>
      <c r="J16" s="37"/>
      <c r="K16" s="33">
        <f>K14+K15</f>
        <v>0</v>
      </c>
      <c r="L16" s="31">
        <f>L10+L13</f>
        <v>0</v>
      </c>
    </row>
  </sheetData>
  <sheetProtection/>
  <mergeCells count="11">
    <mergeCell ref="A13:J13"/>
    <mergeCell ref="A15:J15"/>
    <mergeCell ref="A16:J16"/>
    <mergeCell ref="A14:J14"/>
    <mergeCell ref="A2:L2"/>
    <mergeCell ref="A4:D4"/>
    <mergeCell ref="A8:J8"/>
    <mergeCell ref="A9:J9"/>
    <mergeCell ref="A10:J10"/>
    <mergeCell ref="A11:J11"/>
    <mergeCell ref="A12:J1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42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SUM('Mac S Medical - specifikacija'!K7:K7)</f>
        <v>0</v>
      </c>
      <c r="F6" s="14">
        <f>SUM('Mac S Medical - specifikacija'!L7:L7)</f>
        <v>0</v>
      </c>
      <c r="G6" s="15">
        <f>'Mac S Medical - specifikacija'!L16</f>
        <v>0</v>
      </c>
    </row>
    <row r="7" spans="2:7" ht="24.75" customHeight="1" thickBot="1">
      <c r="B7" s="7" t="s">
        <v>16</v>
      </c>
      <c r="C7" s="16" t="s">
        <v>17</v>
      </c>
      <c r="D7" s="6"/>
      <c r="E7" s="41" t="s">
        <v>18</v>
      </c>
      <c r="F7" s="42"/>
      <c r="G7" s="43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63.7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2015-12-23T12:39:15Z</cp:lastPrinted>
  <dcterms:created xsi:type="dcterms:W3CDTF">2014-01-17T13:07:43Z</dcterms:created>
  <dcterms:modified xsi:type="dcterms:W3CDTF">2019-12-26T07:55:46Z</dcterms:modified>
  <cp:category/>
  <cp:version/>
  <cp:contentType/>
  <cp:contentStatus/>
</cp:coreProperties>
</file>