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Vicor - specif." sheetId="1" r:id="rId1"/>
    <sheet name="Vicor - Obrazac KVI" sheetId="2" r:id="rId2"/>
  </sheets>
  <definedNames>
    <definedName name="_xlnm.Print_Area" localSheetId="1">'Vicor - Obrazac KVI'!$A$1:$H$22</definedName>
    <definedName name="_xlnm.Print_Area" localSheetId="0">'Vicor - specif.'!$A$1:$L$13</definedName>
  </definedNames>
  <calcPr fullCalcOnLoad="1"/>
</workbook>
</file>

<file path=xl/sharedStrings.xml><?xml version="1.0" encoding="utf-8"?>
<sst xmlns="http://schemas.openxmlformats.org/spreadsheetml/2006/main" count="68" uniqueCount="59">
  <si>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</si>
  <si>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</si>
  <si>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</si>
  <si>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</si>
  <si>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</si>
  <si>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</si>
  <si>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</si>
  <si>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</si>
  <si>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</si>
  <si>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</si>
  <si>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</si>
  <si>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</si>
  <si>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</si>
  <si>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</si>
  <si>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</si>
  <si>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</si>
  <si>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</si>
  <si>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</si>
  <si>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</si>
  <si>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</si>
  <si>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</si>
  <si>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</si>
  <si>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</si>
  <si>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</si>
  <si>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</si>
  <si>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</si>
  <si>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</si>
  <si>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</si>
  <si>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</si>
  <si>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</si>
  <si>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</si>
  <si>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</si>
  <si>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</si>
  <si>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</si>
  <si>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</si>
  <si>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</si>
  <si>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</si>
  <si>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Износ ПДВ-а</t>
  </si>
  <si>
    <t>Назив добављача: Vicor d.o.o.</t>
  </si>
  <si>
    <t>404-1-110/19-2</t>
  </si>
  <si>
    <t xml:space="preserve">Каротидни и периферни стентови са пратећим специфичним потрошним материјалом који је неопходан за његову имплантацију за 2019. годину </t>
  </si>
  <si>
    <t>Каротидни стентови (monorail – rapid exchange дизајн) са ћелијама затвореног дизајна, израђени од легура</t>
  </si>
  <si>
    <t>Самоослобађајући покривени периферни стентови израђени од легура, а покривени PTFE или Dakronom.</t>
  </si>
  <si>
    <t>Дилатациони каротидни балон</t>
  </si>
  <si>
    <t>Самоослобађајући перифени стентови израђени од нитинола за илијачне и супрааортне артеријске крвне судове</t>
  </si>
  <si>
    <t xml:space="preserve">Carotid Wallstent </t>
  </si>
  <si>
    <t>Wallgraft Over-the-WireEndoprosthesis</t>
  </si>
  <si>
    <t>SterlingPTA Balloon Dilatation Catheter</t>
  </si>
  <si>
    <t>Epic OVER-THE-WIRE Self-Expanding Nitinol Stent</t>
  </si>
  <si>
    <t>H965SCH647xxx</t>
  </si>
  <si>
    <t>H965520xxx</t>
  </si>
  <si>
    <t>H74939xxxxxxxxx</t>
  </si>
  <si>
    <t>H74939054xxxxxx</t>
  </si>
  <si>
    <t>Boston Scientific Corporation, SAD</t>
  </si>
  <si>
    <t>комад</t>
  </si>
  <si>
    <t>STT19001</t>
  </si>
  <si>
    <t>STT19007</t>
  </si>
  <si>
    <t>BKT19008</t>
  </si>
  <si>
    <t>STT19012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</si>
</sst>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  <numFmt numFmtId="187" formatCode="#,##0.0000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3" fillId="24" borderId="0" applyNumberFormat="0" applyBorder="0" applyAlignment="0" applyProtection="0"/>
    <xf numFmtId="0" fontId="8" fillId="25" borderId="0" applyNumberFormat="0" applyBorder="0" applyAlignment="0" applyProtection="0"/>
    <xf numFmtId="0" fontId="43" fillId="26" borderId="0" applyNumberFormat="0" applyBorder="0" applyAlignment="0" applyProtection="0"/>
    <xf numFmtId="0" fontId="8" fillId="17" borderId="0" applyNumberFormat="0" applyBorder="0" applyAlignment="0" applyProtection="0"/>
    <xf numFmtId="0" fontId="43" fillId="27" borderId="0" applyNumberFormat="0" applyBorder="0" applyAlignment="0" applyProtection="0"/>
    <xf numFmtId="0" fontId="8" fillId="19" borderId="0" applyNumberFormat="0" applyBorder="0" applyAlignment="0" applyProtection="0"/>
    <xf numFmtId="0" fontId="43" fillId="28" borderId="0" applyNumberFormat="0" applyBorder="0" applyAlignment="0" applyProtection="0"/>
    <xf numFmtId="0" fontId="8" fillId="29" borderId="0" applyNumberFormat="0" applyBorder="0" applyAlignment="0" applyProtection="0"/>
    <xf numFmtId="0" fontId="43" fillId="30" borderId="0" applyNumberFormat="0" applyBorder="0" applyAlignment="0" applyProtection="0"/>
    <xf numFmtId="0" fontId="8" fillId="31" borderId="0" applyNumberFormat="0" applyBorder="0" applyAlignment="0" applyProtection="0"/>
    <xf numFmtId="0" fontId="43" fillId="32" borderId="0" applyNumberFormat="0" applyBorder="0" applyAlignment="0" applyProtection="0"/>
    <xf numFmtId="0" fontId="8" fillId="33" borderId="0" applyNumberFormat="0" applyBorder="0" applyAlignment="0" applyProtection="0"/>
    <xf numFmtId="0" fontId="43" fillId="34" borderId="0" applyNumberFormat="0" applyBorder="0" applyAlignment="0" applyProtection="0"/>
    <xf numFmtId="0" fontId="8" fillId="35" borderId="0" applyNumberFormat="0" applyBorder="0" applyAlignment="0" applyProtection="0"/>
    <xf numFmtId="0" fontId="43" fillId="36" borderId="0" applyNumberFormat="0" applyBorder="0" applyAlignment="0" applyProtection="0"/>
    <xf numFmtId="0" fontId="8" fillId="37" borderId="0" applyNumberFormat="0" applyBorder="0" applyAlignment="0" applyProtection="0"/>
    <xf numFmtId="0" fontId="43" fillId="38" borderId="0" applyNumberFormat="0" applyBorder="0" applyAlignment="0" applyProtection="0"/>
    <xf numFmtId="0" fontId="8" fillId="39" borderId="0" applyNumberFormat="0" applyBorder="0" applyAlignment="0" applyProtection="0"/>
    <xf numFmtId="0" fontId="43" fillId="40" borderId="0" applyNumberFormat="0" applyBorder="0" applyAlignment="0" applyProtection="0"/>
    <xf numFmtId="0" fontId="8" fillId="29" borderId="0" applyNumberFormat="0" applyBorder="0" applyAlignment="0" applyProtection="0"/>
    <xf numFmtId="0" fontId="43" fillId="41" borderId="0" applyNumberFormat="0" applyBorder="0" applyAlignment="0" applyProtection="0"/>
    <xf numFmtId="0" fontId="8" fillId="31" borderId="0" applyNumberFormat="0" applyBorder="0" applyAlignment="0" applyProtection="0"/>
    <xf numFmtId="0" fontId="43" fillId="42" borderId="0" applyNumberFormat="0" applyBorder="0" applyAlignment="0" applyProtection="0"/>
    <xf numFmtId="0" fontId="8" fillId="43" borderId="0" applyNumberFormat="0" applyBorder="0" applyAlignment="0" applyProtection="0"/>
    <xf numFmtId="0" fontId="44" fillId="44" borderId="0" applyNumberFormat="0" applyBorder="0" applyAlignment="0" applyProtection="0"/>
    <xf numFmtId="0" fontId="9" fillId="5" borderId="0" applyNumberFormat="0" applyBorder="0" applyAlignment="0" applyProtection="0"/>
    <xf numFmtId="0" fontId="45" fillId="45" borderId="1" applyNumberFormat="0" applyAlignment="0" applyProtection="0"/>
    <xf numFmtId="0" fontId="10" fillId="46" borderId="2" applyNumberFormat="0" applyAlignment="0" applyProtection="0"/>
    <xf numFmtId="0" fontId="46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3" fillId="7" borderId="0" applyNumberFormat="0" applyBorder="0" applyAlignment="0" applyProtection="0"/>
    <xf numFmtId="0" fontId="50" fillId="0" borderId="5" applyNumberFormat="0" applyFill="0" applyAlignment="0" applyProtection="0"/>
    <xf numFmtId="0" fontId="14" fillId="0" borderId="6" applyNumberFormat="0" applyFill="0" applyAlignment="0" applyProtection="0"/>
    <xf numFmtId="0" fontId="51" fillId="0" borderId="7" applyNumberFormat="0" applyFill="0" applyAlignment="0" applyProtection="0"/>
    <xf numFmtId="0" fontId="15" fillId="0" borderId="8" applyNumberFormat="0" applyFill="0" applyAlignment="0" applyProtection="0"/>
    <xf numFmtId="0" fontId="52" fillId="0" borderId="9" applyNumberFormat="0" applyFill="0" applyAlignment="0" applyProtection="0"/>
    <xf numFmtId="0" fontId="16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50" borderId="1" applyNumberFormat="0" applyAlignment="0" applyProtection="0"/>
    <xf numFmtId="0" fontId="17" fillId="13" borderId="2" applyNumberFormat="0" applyAlignment="0" applyProtection="0"/>
    <xf numFmtId="0" fontId="55" fillId="0" borderId="11" applyNumberFormat="0" applyFill="0" applyAlignment="0" applyProtection="0"/>
    <xf numFmtId="0" fontId="18" fillId="0" borderId="12" applyNumberFormat="0" applyFill="0" applyAlignment="0" applyProtection="0"/>
    <xf numFmtId="0" fontId="56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7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1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96" applyAlignment="1">
      <alignment vertical="center"/>
      <protection/>
    </xf>
    <xf numFmtId="0" fontId="0" fillId="0" borderId="0" xfId="96">
      <alignment/>
      <protection/>
    </xf>
    <xf numFmtId="0" fontId="3" fillId="55" borderId="19" xfId="96" applyFont="1" applyFill="1" applyBorder="1" applyAlignment="1">
      <alignment horizontal="center" vertical="center" wrapText="1"/>
      <protection/>
    </xf>
    <xf numFmtId="4" fontId="61" fillId="0" borderId="19" xfId="96" applyNumberFormat="1" applyFont="1" applyFill="1" applyBorder="1" applyAlignment="1">
      <alignment horizontal="center" vertical="center" wrapText="1"/>
      <protection/>
    </xf>
    <xf numFmtId="0" fontId="4" fillId="55" borderId="20" xfId="96" applyFont="1" applyFill="1" applyBorder="1" applyAlignment="1">
      <alignment horizontal="center" vertical="center" wrapText="1"/>
      <protection/>
    </xf>
    <xf numFmtId="0" fontId="4" fillId="55" borderId="21" xfId="96" applyFont="1" applyFill="1" applyBorder="1" applyAlignment="1">
      <alignment horizontal="center" vertical="center" wrapText="1"/>
      <protection/>
    </xf>
    <xf numFmtId="0" fontId="4" fillId="55" borderId="22" xfId="96" applyFont="1" applyFill="1" applyBorder="1" applyAlignment="1">
      <alignment horizontal="center" vertical="center" wrapText="1"/>
      <protection/>
    </xf>
    <xf numFmtId="0" fontId="62" fillId="0" borderId="0" xfId="96" applyFont="1" applyAlignment="1">
      <alignment wrapText="1"/>
      <protection/>
    </xf>
    <xf numFmtId="0" fontId="63" fillId="0" borderId="0" xfId="96" applyFont="1" applyAlignment="1">
      <alignment wrapText="1"/>
      <protection/>
    </xf>
    <xf numFmtId="4" fontId="59" fillId="0" borderId="20" xfId="96" applyNumberFormat="1" applyFont="1" applyBorder="1" applyAlignment="1">
      <alignment vertical="center" wrapText="1"/>
      <protection/>
    </xf>
    <xf numFmtId="4" fontId="59" fillId="0" borderId="22" xfId="96" applyNumberFormat="1" applyFont="1" applyBorder="1" applyAlignment="1">
      <alignment vertical="center" wrapText="1"/>
      <protection/>
    </xf>
    <xf numFmtId="0" fontId="63" fillId="0" borderId="19" xfId="96" applyFont="1" applyBorder="1" applyAlignment="1">
      <alignment horizontal="center" vertical="center" wrapText="1"/>
      <protection/>
    </xf>
    <xf numFmtId="3" fontId="59" fillId="0" borderId="23" xfId="96" applyNumberFormat="1" applyFont="1" applyBorder="1" applyAlignment="1">
      <alignment vertical="center" wrapText="1"/>
      <protection/>
    </xf>
    <xf numFmtId="3" fontId="59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5" fillId="55" borderId="19" xfId="96" applyFont="1" applyFill="1" applyBorder="1" applyAlignment="1">
      <alignment horizontal="center" vertical="center" wrapText="1"/>
      <protection/>
    </xf>
    <xf numFmtId="3" fontId="64" fillId="0" borderId="19" xfId="96" applyNumberFormat="1" applyFont="1" applyBorder="1" applyAlignment="1">
      <alignment horizontal="center" vertical="center" wrapText="1"/>
      <protection/>
    </xf>
    <xf numFmtId="0" fontId="61" fillId="0" borderId="19" xfId="96" applyNumberFormat="1" applyFont="1" applyFill="1" applyBorder="1" applyAlignment="1">
      <alignment horizontal="center" vertical="center" wrapText="1"/>
      <protection/>
    </xf>
    <xf numFmtId="0" fontId="0" fillId="56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56" borderId="0" xfId="0" applyFont="1" applyFill="1" applyAlignment="1">
      <alignment horizontal="center"/>
    </xf>
    <xf numFmtId="0" fontId="0" fillId="57" borderId="19" xfId="0" applyFont="1" applyFill="1" applyBorder="1" applyAlignment="1">
      <alignment horizontal="center" vertical="center" wrapText="1"/>
    </xf>
    <xf numFmtId="0" fontId="2" fillId="57" borderId="19" xfId="98" applyNumberFormat="1" applyFont="1" applyFill="1" applyBorder="1" applyAlignment="1">
      <alignment horizontal="center" vertical="center" wrapText="1"/>
      <protection/>
    </xf>
    <xf numFmtId="0" fontId="0" fillId="56" borderId="19" xfId="0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1" fillId="56" borderId="19" xfId="0" applyNumberFormat="1" applyFont="1" applyFill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 wrapText="1"/>
    </xf>
    <xf numFmtId="4" fontId="61" fillId="0" borderId="19" xfId="0" applyNumberFormat="1" applyFont="1" applyBorder="1" applyAlignment="1">
      <alignment horizontal="center" vertical="center"/>
    </xf>
    <xf numFmtId="3" fontId="61" fillId="56" borderId="19" xfId="0" applyNumberFormat="1" applyFont="1" applyFill="1" applyBorder="1" applyAlignment="1">
      <alignment horizontal="center" vertical="center"/>
    </xf>
    <xf numFmtId="4" fontId="61" fillId="57" borderId="19" xfId="0" applyNumberFormat="1" applyFont="1" applyFill="1" applyBorder="1" applyAlignment="1">
      <alignment horizontal="center" vertical="center"/>
    </xf>
    <xf numFmtId="4" fontId="61" fillId="56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3" fillId="0" borderId="19" xfId="97" applyFont="1" applyFill="1" applyBorder="1" applyAlignment="1">
      <alignment horizontal="center" vertical="center" wrapText="1"/>
      <protection/>
    </xf>
    <xf numFmtId="0" fontId="23" fillId="0" borderId="19" xfId="97" applyFont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 vertical="center" wrapText="1"/>
    </xf>
    <xf numFmtId="0" fontId="61" fillId="57" borderId="19" xfId="0" applyFont="1" applyFill="1" applyBorder="1" applyAlignment="1">
      <alignment horizontal="right" vertical="center" wrapText="1"/>
    </xf>
    <xf numFmtId="0" fontId="0" fillId="57" borderId="19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59" fillId="0" borderId="0" xfId="0" applyFont="1" applyAlignment="1">
      <alignment horizontal="left"/>
    </xf>
    <xf numFmtId="4" fontId="59" fillId="58" borderId="23" xfId="96" applyNumberFormat="1" applyFont="1" applyFill="1" applyBorder="1" applyAlignment="1">
      <alignment horizontal="center" vertical="center" wrapText="1"/>
      <protection/>
    </xf>
    <xf numFmtId="4" fontId="59" fillId="58" borderId="25" xfId="96" applyNumberFormat="1" applyFont="1" applyFill="1" applyBorder="1" applyAlignment="1">
      <alignment horizontal="center" vertical="center" wrapText="1"/>
      <protection/>
    </xf>
    <xf numFmtId="4" fontId="59" fillId="58" borderId="26" xfId="96" applyNumberFormat="1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"/>
  <sheetViews>
    <sheetView tabSelected="1" zoomScalePageLayoutView="0" workbookViewId="0" topLeftCell="A4">
      <selection activeCell="C10" sqref="C10"/>
    </sheetView>
  </sheetViews>
  <sheetFormatPr defaultColWidth="9.140625" defaultRowHeight="12.75"/>
  <cols>
    <col min="1" max="1" width="5.8515625" style="36" customWidth="1"/>
    <col min="2" max="2" width="39.421875" style="36" customWidth="1"/>
    <col min="3" max="3" width="11.7109375" style="20" customWidth="1"/>
    <col min="4" max="4" width="23.28125" style="20" customWidth="1"/>
    <col min="5" max="5" width="18.140625" style="20" customWidth="1"/>
    <col min="6" max="6" width="18.00390625" style="20" customWidth="1"/>
    <col min="7" max="8" width="12.28125" style="20" customWidth="1"/>
    <col min="9" max="9" width="12.28125" style="19" hidden="1" customWidth="1"/>
    <col min="10" max="10" width="15.140625" style="20" customWidth="1"/>
    <col min="11" max="11" width="15.140625" style="22" hidden="1" customWidth="1"/>
    <col min="12" max="12" width="18.7109375" style="20" customWidth="1"/>
    <col min="13" max="13" width="9.57421875" style="19" hidden="1" customWidth="1"/>
    <col min="14" max="14" width="9.140625" style="20" hidden="1" customWidth="1"/>
    <col min="15" max="16384" width="9.140625" style="20" customWidth="1"/>
  </cols>
  <sheetData>
    <row r="2" spans="1:12" ht="12.75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4" spans="1:5" ht="12.75">
      <c r="A4" s="43" t="s">
        <v>38</v>
      </c>
      <c r="B4" s="43"/>
      <c r="C4" s="43"/>
      <c r="D4" s="43"/>
      <c r="E4" s="21"/>
    </row>
    <row r="6" spans="1:13" ht="48" customHeight="1">
      <c r="A6" s="23" t="s">
        <v>0</v>
      </c>
      <c r="B6" s="23" t="s">
        <v>1</v>
      </c>
      <c r="C6" s="23" t="s">
        <v>33</v>
      </c>
      <c r="D6" s="23" t="s">
        <v>34</v>
      </c>
      <c r="E6" s="23" t="s">
        <v>35</v>
      </c>
      <c r="F6" s="23" t="s">
        <v>5</v>
      </c>
      <c r="G6" s="24" t="s">
        <v>6</v>
      </c>
      <c r="H6" s="23" t="s">
        <v>7</v>
      </c>
      <c r="I6" s="25" t="s">
        <v>8</v>
      </c>
      <c r="J6" s="23" t="s">
        <v>9</v>
      </c>
      <c r="K6" s="25" t="s">
        <v>10</v>
      </c>
      <c r="L6" s="23" t="s">
        <v>2</v>
      </c>
      <c r="M6" s="25" t="s">
        <v>24</v>
      </c>
    </row>
    <row r="7" spans="1:14" ht="87.75" customHeight="1">
      <c r="A7" s="26">
        <v>1</v>
      </c>
      <c r="B7" s="27" t="s">
        <v>41</v>
      </c>
      <c r="C7" s="37" t="s">
        <v>55</v>
      </c>
      <c r="D7" s="26" t="s">
        <v>45</v>
      </c>
      <c r="E7" s="28" t="s">
        <v>49</v>
      </c>
      <c r="F7" s="28" t="s">
        <v>53</v>
      </c>
      <c r="G7" s="27" t="s">
        <v>54</v>
      </c>
      <c r="H7" s="29"/>
      <c r="I7" s="30">
        <v>62000</v>
      </c>
      <c r="J7" s="31">
        <v>62000</v>
      </c>
      <c r="K7" s="30">
        <f>H7*I7</f>
        <v>0</v>
      </c>
      <c r="L7" s="32">
        <f>H7*J7</f>
        <v>0</v>
      </c>
      <c r="M7" s="33">
        <v>1</v>
      </c>
      <c r="N7" s="20">
        <v>0.1</v>
      </c>
    </row>
    <row r="8" spans="1:14" ht="87.75" customHeight="1">
      <c r="A8" s="26">
        <v>9</v>
      </c>
      <c r="B8" s="27" t="s">
        <v>42</v>
      </c>
      <c r="C8" s="38" t="s">
        <v>56</v>
      </c>
      <c r="D8" s="26" t="s">
        <v>46</v>
      </c>
      <c r="E8" s="28" t="s">
        <v>50</v>
      </c>
      <c r="F8" s="28" t="s">
        <v>53</v>
      </c>
      <c r="G8" s="27" t="s">
        <v>54</v>
      </c>
      <c r="H8" s="29"/>
      <c r="I8" s="30">
        <v>176000</v>
      </c>
      <c r="J8" s="31">
        <v>176000</v>
      </c>
      <c r="K8" s="30">
        <f>H8*I8</f>
        <v>0</v>
      </c>
      <c r="L8" s="32">
        <f>H8*J8</f>
        <v>0</v>
      </c>
      <c r="M8" s="33">
        <v>1</v>
      </c>
      <c r="N8" s="20">
        <v>0.1</v>
      </c>
    </row>
    <row r="9" spans="1:14" ht="87.75" customHeight="1">
      <c r="A9" s="26">
        <v>13</v>
      </c>
      <c r="B9" s="27" t="s">
        <v>43</v>
      </c>
      <c r="C9" s="38" t="s">
        <v>57</v>
      </c>
      <c r="D9" s="26" t="s">
        <v>47</v>
      </c>
      <c r="E9" s="28" t="s">
        <v>51</v>
      </c>
      <c r="F9" s="28" t="s">
        <v>53</v>
      </c>
      <c r="G9" s="27" t="s">
        <v>54</v>
      </c>
      <c r="H9" s="29"/>
      <c r="I9" s="30">
        <v>8500</v>
      </c>
      <c r="J9" s="31">
        <v>8500</v>
      </c>
      <c r="K9" s="30">
        <f>H9*I9</f>
        <v>0</v>
      </c>
      <c r="L9" s="32">
        <f>H9*J9</f>
        <v>0</v>
      </c>
      <c r="M9" s="33">
        <v>1</v>
      </c>
      <c r="N9" s="20">
        <v>0.1</v>
      </c>
    </row>
    <row r="10" spans="1:14" ht="87.75" customHeight="1">
      <c r="A10" s="26">
        <v>16</v>
      </c>
      <c r="B10" s="27" t="s">
        <v>44</v>
      </c>
      <c r="C10" s="39" t="s">
        <v>58</v>
      </c>
      <c r="D10" s="26" t="s">
        <v>48</v>
      </c>
      <c r="E10" s="28" t="s">
        <v>52</v>
      </c>
      <c r="F10" s="28" t="s">
        <v>53</v>
      </c>
      <c r="G10" s="27" t="s">
        <v>54</v>
      </c>
      <c r="H10" s="29"/>
      <c r="I10" s="30">
        <v>37300</v>
      </c>
      <c r="J10" s="31">
        <v>37300</v>
      </c>
      <c r="K10" s="30">
        <f>H10*I10</f>
        <v>0</v>
      </c>
      <c r="L10" s="32">
        <f>H10*J10</f>
        <v>0</v>
      </c>
      <c r="M10" s="33">
        <v>1</v>
      </c>
      <c r="N10" s="20">
        <v>0.1</v>
      </c>
    </row>
    <row r="11" spans="1:13" ht="21.75" customHeight="1">
      <c r="A11" s="41" t="s">
        <v>4</v>
      </c>
      <c r="B11" s="41"/>
      <c r="C11" s="41"/>
      <c r="D11" s="41"/>
      <c r="E11" s="41"/>
      <c r="F11" s="41"/>
      <c r="G11" s="41"/>
      <c r="H11" s="41"/>
      <c r="I11" s="41"/>
      <c r="J11" s="41"/>
      <c r="K11" s="34">
        <f>K7+K8+K9+K10</f>
        <v>0</v>
      </c>
      <c r="L11" s="34">
        <f>L7+L8+L9+L10</f>
        <v>0</v>
      </c>
      <c r="M11" s="34">
        <f>AVERAGE(M7:M10)</f>
        <v>1</v>
      </c>
    </row>
    <row r="12" spans="1:12" ht="18.75" customHeight="1">
      <c r="A12" s="40" t="s">
        <v>37</v>
      </c>
      <c r="B12" s="40"/>
      <c r="C12" s="40"/>
      <c r="D12" s="40"/>
      <c r="E12" s="40"/>
      <c r="F12" s="40"/>
      <c r="G12" s="40"/>
      <c r="H12" s="40"/>
      <c r="I12" s="40"/>
      <c r="J12" s="40"/>
      <c r="K12" s="35">
        <f>K7*N7+K8*N8+K9*N9+K10*N10</f>
        <v>0</v>
      </c>
      <c r="L12" s="34">
        <f>L7*N7+L8*N8+L9*N9+L10*N10</f>
        <v>0</v>
      </c>
    </row>
    <row r="13" spans="1:12" ht="18" customHeight="1">
      <c r="A13" s="40" t="s">
        <v>3</v>
      </c>
      <c r="B13" s="40"/>
      <c r="C13" s="40"/>
      <c r="D13" s="40"/>
      <c r="E13" s="40"/>
      <c r="F13" s="40"/>
      <c r="G13" s="40"/>
      <c r="H13" s="40"/>
      <c r="I13" s="40"/>
      <c r="J13" s="40"/>
      <c r="K13" s="35">
        <f>K11+K12</f>
        <v>0</v>
      </c>
      <c r="L13" s="34">
        <f>SUM(L11:L12)</f>
        <v>0</v>
      </c>
    </row>
  </sheetData>
  <sheetProtection/>
  <mergeCells count="5">
    <mergeCell ref="A12:J12"/>
    <mergeCell ref="A13:J13"/>
    <mergeCell ref="A11:J11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6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1"/>
  <sheetViews>
    <sheetView zoomScalePageLayoutView="0" workbookViewId="0" topLeftCell="A1">
      <selection activeCell="H25" sqref="H25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8" ht="12.75">
      <c r="B2" s="1" t="s">
        <v>11</v>
      </c>
      <c r="C2" s="1"/>
      <c r="D2" s="1"/>
      <c r="E2" s="47" t="s">
        <v>38</v>
      </c>
      <c r="F2" s="48"/>
      <c r="G2" s="48"/>
      <c r="H2" s="48"/>
    </row>
    <row r="4" spans="2:7" ht="13.5" thickBot="1">
      <c r="B4" s="2"/>
      <c r="C4" s="2"/>
      <c r="D4" s="2"/>
      <c r="E4" s="2"/>
      <c r="F4" s="2"/>
      <c r="G4" s="2"/>
    </row>
    <row r="5" spans="2:7" ht="24.75" thickBot="1">
      <c r="B5" s="3" t="s">
        <v>12</v>
      </c>
      <c r="C5" s="4" t="s">
        <v>39</v>
      </c>
      <c r="D5" s="2"/>
      <c r="E5" s="5" t="s">
        <v>13</v>
      </c>
      <c r="F5" s="6" t="s">
        <v>14</v>
      </c>
      <c r="G5" s="7" t="s">
        <v>15</v>
      </c>
    </row>
    <row r="6" spans="2:7" ht="15" thickBot="1">
      <c r="B6" s="8"/>
      <c r="C6" s="9"/>
      <c r="D6" s="2"/>
      <c r="E6" s="10">
        <f>'Vicor - specif.'!K11</f>
        <v>0</v>
      </c>
      <c r="F6" s="10">
        <f>'Vicor - specif.'!L11</f>
        <v>0</v>
      </c>
      <c r="G6" s="11">
        <f>'Vicor - specif.'!L13</f>
        <v>0</v>
      </c>
    </row>
    <row r="7" spans="2:7" ht="24.75" customHeight="1" thickBot="1">
      <c r="B7" s="3" t="s">
        <v>16</v>
      </c>
      <c r="C7" s="12" t="s">
        <v>17</v>
      </c>
      <c r="D7" s="2"/>
      <c r="E7" s="44" t="s">
        <v>18</v>
      </c>
      <c r="F7" s="45"/>
      <c r="G7" s="46"/>
    </row>
    <row r="8" spans="2:7" ht="20.25" customHeight="1" thickBot="1">
      <c r="B8" s="8"/>
      <c r="C8" s="9"/>
      <c r="D8" s="2"/>
      <c r="E8" s="13">
        <f>E6/1000</f>
        <v>0</v>
      </c>
      <c r="F8" s="13">
        <f>F6/1000</f>
        <v>0</v>
      </c>
      <c r="G8" s="14">
        <f>G6/1000</f>
        <v>0</v>
      </c>
    </row>
    <row r="9" spans="2:7" ht="15">
      <c r="B9" s="3" t="s">
        <v>19</v>
      </c>
      <c r="C9" s="12" t="s">
        <v>20</v>
      </c>
      <c r="D9" s="2"/>
      <c r="E9" s="9"/>
      <c r="F9" s="9"/>
      <c r="G9" s="15"/>
    </row>
    <row r="10" spans="2:7" ht="14.25">
      <c r="B10" s="8"/>
      <c r="C10" s="9"/>
      <c r="D10" s="2"/>
      <c r="E10" s="9"/>
      <c r="F10" s="9"/>
      <c r="G10" s="15"/>
    </row>
    <row r="11" spans="2:7" ht="15">
      <c r="B11" s="3" t="s">
        <v>21</v>
      </c>
      <c r="C11" s="12" t="s">
        <v>22</v>
      </c>
      <c r="D11" s="2"/>
      <c r="E11" s="9"/>
      <c r="F11" s="9"/>
      <c r="G11" s="15"/>
    </row>
    <row r="12" spans="2:7" ht="14.25">
      <c r="B12" s="8"/>
      <c r="C12" s="9"/>
      <c r="D12" s="2"/>
      <c r="E12" s="2"/>
      <c r="F12" s="2"/>
      <c r="G12" s="15"/>
    </row>
    <row r="13" spans="2:7" ht="15.75">
      <c r="B13" s="3" t="s">
        <v>1</v>
      </c>
      <c r="C13" s="12" t="s">
        <v>23</v>
      </c>
      <c r="D13" s="2"/>
      <c r="E13" s="16" t="s">
        <v>24</v>
      </c>
      <c r="F13" s="17">
        <f>'Vicor - specif.'!M11</f>
        <v>1</v>
      </c>
      <c r="G13" s="15"/>
    </row>
    <row r="14" spans="2:7" ht="14.25">
      <c r="B14" s="8"/>
      <c r="C14" s="9"/>
      <c r="D14" s="2"/>
      <c r="E14" s="9"/>
      <c r="F14" s="9"/>
      <c r="G14" s="15"/>
    </row>
    <row r="15" spans="2:7" ht="25.5">
      <c r="B15" s="3" t="s">
        <v>25</v>
      </c>
      <c r="C15" s="4" t="s">
        <v>26</v>
      </c>
      <c r="D15" s="2"/>
      <c r="E15" s="16" t="s">
        <v>27</v>
      </c>
      <c r="F15" s="12" t="s">
        <v>28</v>
      </c>
      <c r="G15" s="2"/>
    </row>
    <row r="16" spans="2:7" ht="14.25">
      <c r="B16" s="8"/>
      <c r="C16" s="9"/>
      <c r="D16" s="2"/>
      <c r="E16" s="2"/>
      <c r="F16" s="2"/>
      <c r="G16" s="2"/>
    </row>
    <row r="17" spans="2:7" ht="63.75">
      <c r="B17" s="3" t="s">
        <v>29</v>
      </c>
      <c r="C17" s="4" t="s">
        <v>40</v>
      </c>
      <c r="D17" s="2"/>
      <c r="E17" s="2"/>
      <c r="F17" s="2"/>
      <c r="G17" s="2"/>
    </row>
    <row r="18" spans="2:7" ht="14.25">
      <c r="B18" s="8"/>
      <c r="C18" s="9"/>
      <c r="D18" s="2"/>
      <c r="E18" s="2"/>
      <c r="F18" s="2"/>
      <c r="G18" s="2"/>
    </row>
    <row r="19" spans="2:3" ht="15">
      <c r="B19" s="3" t="s">
        <v>30</v>
      </c>
      <c r="C19" s="4" t="s">
        <v>31</v>
      </c>
    </row>
    <row r="20" spans="2:3" ht="14.25">
      <c r="B20" s="8"/>
      <c r="C20" s="9"/>
    </row>
    <row r="21" spans="2:3" ht="15">
      <c r="B21" s="3" t="s">
        <v>32</v>
      </c>
      <c r="C21" s="18">
        <v>33600000</v>
      </c>
    </row>
  </sheetData>
  <sheetProtection/>
  <mergeCells count="2">
    <mergeCell ref="E7:G7"/>
    <mergeCell ref="E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Maja Strbac</cp:lastModifiedBy>
  <cp:lastPrinted>2015-12-23T12:39:15Z</cp:lastPrinted>
  <dcterms:created xsi:type="dcterms:W3CDTF">2014-01-17T13:07:43Z</dcterms:created>
  <dcterms:modified xsi:type="dcterms:W3CDTF">2019-06-12T09:37:58Z</dcterms:modified>
  <cp:category/>
  <cp:version/>
  <cp:contentType/>
  <cp:contentStatus/>
</cp:coreProperties>
</file>