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<sst xmlns="http://schemas.openxmlformats.org/spreadsheetml/2006/main" count="72" uniqueCount="62">
  <si>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</si>
  <si>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</si>
  <si>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</si>
  <si>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</si>
  <si>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</si>
  <si>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</si>
  <si>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</si>
  <si>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</si>
  <si>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</si>
  <si>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</si>
  <si>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</si>
  <si>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</si>
  <si>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</si>
  <si>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</si>
  <si>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</si>
  <si>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</si>
  <si>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</si>
  <si>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</si>
  <si>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</si>
  <si>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</si>
  <si>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</si>
  <si>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</si>
  <si>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</si>
  <si>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</si>
  <si>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</si>
  <si>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</si>
  <si>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</si>
  <si>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</si>
  <si>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</si>
  <si>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</si>
  <si>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</si>
  <si>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</si>
  <si>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</si>
  <si>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</si>
  <si>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</si>
  <si>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</si>
  <si>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bočica</t>
  </si>
  <si>
    <t>PHARMASWISS D.O.O.</t>
  </si>
  <si>
    <t>PHARMASWISS D.O.O</t>
  </si>
  <si>
    <t>JKЛ</t>
  </si>
  <si>
    <t>Јачина/ конце-нтрација лека</t>
  </si>
  <si>
    <t>Jединична цена</t>
  </si>
  <si>
    <t>triptorelin, 0,1 mg</t>
  </si>
  <si>
    <t>Diphereline</t>
  </si>
  <si>
    <t>PharmaSwiss d.o.o., Ipsen Pharma Biotech</t>
  </si>
  <si>
    <t>prašak i rastvarač za rastvor za injekciju</t>
  </si>
  <si>
    <t>0,1 mg</t>
  </si>
  <si>
    <t>triptorelin 3,75 mg</t>
  </si>
  <si>
    <t>prašak i rastvarač za suspenziju za injekciju sa produženim oslobađanjem</t>
  </si>
  <si>
    <t>3,75 mg</t>
  </si>
  <si>
    <t>triptorelin 11,25 mg</t>
  </si>
  <si>
    <t>11,25 mg</t>
  </si>
  <si>
    <t>triptorelin 22,5 mg</t>
  </si>
  <si>
    <t>Ipsen Pharma Biotech</t>
  </si>
  <si>
    <t>22,5 mg</t>
  </si>
  <si>
    <t>КПП</t>
  </si>
  <si>
    <t>0037090</t>
  </si>
  <si>
    <t>0037091</t>
  </si>
  <si>
    <t>0037092</t>
  </si>
  <si>
    <t>0037093</t>
  </si>
  <si>
    <t>404-1-110/19-15</t>
  </si>
  <si>
    <t>Цитостатици са Листе Б и Листе Д Листе лекова за 2019.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</si>
</sst>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49" fontId="54" fillId="34" borderId="16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49" fontId="54" fillId="34" borderId="17" xfId="0" applyNumberFormat="1" applyFont="1" applyFill="1" applyBorder="1" applyAlignment="1">
      <alignment horizontal="center" vertical="center" wrapText="1"/>
    </xf>
    <xf numFmtId="4" fontId="54" fillId="34" borderId="17" xfId="0" applyNumberFormat="1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4" fontId="54" fillId="35" borderId="16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right" vertical="center" wrapText="1"/>
    </xf>
    <xf numFmtId="0" fontId="55" fillId="33" borderId="15" xfId="0" applyFont="1" applyFill="1" applyBorder="1" applyAlignment="1">
      <alignment horizontal="right" vertical="center" wrapText="1"/>
    </xf>
    <xf numFmtId="0" fontId="54" fillId="35" borderId="16" xfId="0" applyFont="1" applyFill="1" applyBorder="1" applyAlignment="1">
      <alignment horizontal="center" vertical="center"/>
    </xf>
    <xf numFmtId="4" fontId="54" fillId="35" borderId="19" xfId="0" applyNumberFormat="1" applyFont="1" applyFill="1" applyBorder="1" applyAlignment="1">
      <alignment horizontal="center" vertical="center"/>
    </xf>
    <xf numFmtId="4" fontId="54" fillId="35" borderId="16" xfId="0" applyNumberFormat="1" applyFont="1" applyFill="1" applyBorder="1" applyAlignment="1">
      <alignment horizontal="center" vertical="center"/>
    </xf>
    <xf numFmtId="4" fontId="55" fillId="33" borderId="16" xfId="0" applyNumberFormat="1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O1" sqref="O1:O16384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8.7109375" style="25" customWidth="1"/>
    <col min="4" max="4" width="11.28125" style="25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2.8515625" style="2" customWidth="1"/>
    <col min="9" max="9" width="10.00390625" style="2" customWidth="1"/>
    <col min="10" max="10" width="10.00390625" style="28" customWidth="1"/>
    <col min="11" max="11" width="13.8515625" style="2" customWidth="1"/>
    <col min="12" max="12" width="11.57421875" style="27" hidden="1" customWidth="1"/>
    <col min="13" max="13" width="15.00390625" style="27" hidden="1" customWidth="1"/>
    <col min="14" max="14" width="17.57421875" style="27" customWidth="1"/>
    <col min="15" max="15" width="17.57421875" style="27" hidden="1" customWidth="1"/>
    <col min="16" max="16384" width="9.140625" style="2" customWidth="1"/>
  </cols>
  <sheetData>
    <row r="1" spans="3:15" s="26" customFormat="1" ht="12.75">
      <c r="C1" s="25"/>
      <c r="D1" s="25"/>
      <c r="J1" s="28"/>
      <c r="L1" s="27"/>
      <c r="M1" s="27"/>
      <c r="N1" s="27"/>
      <c r="O1" s="27"/>
    </row>
    <row r="2" spans="1:15" ht="12.7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ht="13.5" thickBot="1"/>
    <row r="6" spans="1:16" ht="49.5" customHeight="1" thickBot="1">
      <c r="A6" s="31" t="s">
        <v>33</v>
      </c>
      <c r="B6" s="31" t="s">
        <v>34</v>
      </c>
      <c r="C6" s="31" t="s">
        <v>39</v>
      </c>
      <c r="D6" s="31" t="s">
        <v>55</v>
      </c>
      <c r="E6" s="31" t="s">
        <v>28</v>
      </c>
      <c r="F6" s="31" t="s">
        <v>1</v>
      </c>
      <c r="G6" s="31" t="s">
        <v>0</v>
      </c>
      <c r="H6" s="31" t="s">
        <v>40</v>
      </c>
      <c r="I6" s="31" t="s">
        <v>2</v>
      </c>
      <c r="J6" s="31" t="s">
        <v>3</v>
      </c>
      <c r="K6" s="31" t="s">
        <v>41</v>
      </c>
      <c r="L6" s="38" t="s">
        <v>4</v>
      </c>
      <c r="M6" s="38" t="s">
        <v>5</v>
      </c>
      <c r="N6" s="31" t="s">
        <v>6</v>
      </c>
      <c r="O6" s="38" t="s">
        <v>7</v>
      </c>
      <c r="P6" s="30"/>
    </row>
    <row r="7" spans="1:16" ht="34.5" thickBot="1">
      <c r="A7" s="32">
        <v>43</v>
      </c>
      <c r="B7" s="32" t="s">
        <v>42</v>
      </c>
      <c r="C7" s="33" t="s">
        <v>56</v>
      </c>
      <c r="D7" s="32"/>
      <c r="E7" s="32" t="s">
        <v>43</v>
      </c>
      <c r="F7" s="32" t="s">
        <v>44</v>
      </c>
      <c r="G7" s="32" t="s">
        <v>45</v>
      </c>
      <c r="H7" s="32" t="s">
        <v>46</v>
      </c>
      <c r="I7" s="32" t="s">
        <v>36</v>
      </c>
      <c r="J7" s="32"/>
      <c r="K7" s="40">
        <v>470.4</v>
      </c>
      <c r="L7" s="50">
        <v>470.4</v>
      </c>
      <c r="M7" s="39">
        <f>L7*J7</f>
        <v>0</v>
      </c>
      <c r="N7" s="34">
        <f>J7*K7</f>
        <v>0</v>
      </c>
      <c r="O7" s="48">
        <v>1</v>
      </c>
      <c r="P7" s="29"/>
    </row>
    <row r="8" spans="1:16" ht="57" thickBot="1">
      <c r="A8" s="32">
        <v>44</v>
      </c>
      <c r="B8" s="32" t="s">
        <v>47</v>
      </c>
      <c r="C8" s="33" t="s">
        <v>57</v>
      </c>
      <c r="D8" s="32"/>
      <c r="E8" s="32" t="s">
        <v>43</v>
      </c>
      <c r="F8" s="32" t="s">
        <v>44</v>
      </c>
      <c r="G8" s="32" t="s">
        <v>48</v>
      </c>
      <c r="H8" s="32" t="s">
        <v>49</v>
      </c>
      <c r="I8" s="32" t="s">
        <v>36</v>
      </c>
      <c r="J8" s="32"/>
      <c r="K8" s="34">
        <v>10146.1</v>
      </c>
      <c r="L8" s="49">
        <v>10234.1</v>
      </c>
      <c r="M8" s="39">
        <f>L8*J8</f>
        <v>0</v>
      </c>
      <c r="N8" s="34">
        <f>J8*K8</f>
        <v>0</v>
      </c>
      <c r="O8" s="53">
        <v>1</v>
      </c>
      <c r="P8" s="29"/>
    </row>
    <row r="9" spans="1:16" ht="57" thickBot="1">
      <c r="A9" s="32">
        <v>45</v>
      </c>
      <c r="B9" s="32" t="s">
        <v>50</v>
      </c>
      <c r="C9" s="33" t="s">
        <v>58</v>
      </c>
      <c r="D9" s="32"/>
      <c r="E9" s="32" t="s">
        <v>43</v>
      </c>
      <c r="F9" s="32" t="s">
        <v>44</v>
      </c>
      <c r="G9" s="32" t="s">
        <v>48</v>
      </c>
      <c r="H9" s="32" t="s">
        <v>51</v>
      </c>
      <c r="I9" s="32" t="s">
        <v>36</v>
      </c>
      <c r="J9" s="32"/>
      <c r="K9" s="34">
        <v>30438.2</v>
      </c>
      <c r="L9" s="49">
        <v>30702.2</v>
      </c>
      <c r="M9" s="39">
        <f>L9*J9</f>
        <v>0</v>
      </c>
      <c r="N9" s="34">
        <f>J9*K9</f>
        <v>0</v>
      </c>
      <c r="O9" s="53">
        <v>1</v>
      </c>
      <c r="P9" s="29"/>
    </row>
    <row r="10" spans="1:16" ht="57" thickBot="1">
      <c r="A10" s="35">
        <v>46</v>
      </c>
      <c r="B10" s="35" t="s">
        <v>52</v>
      </c>
      <c r="C10" s="36" t="s">
        <v>59</v>
      </c>
      <c r="D10" s="35"/>
      <c r="E10" s="35" t="s">
        <v>43</v>
      </c>
      <c r="F10" s="35" t="s">
        <v>53</v>
      </c>
      <c r="G10" s="35" t="s">
        <v>48</v>
      </c>
      <c r="H10" s="35" t="s">
        <v>54</v>
      </c>
      <c r="I10" s="35" t="s">
        <v>36</v>
      </c>
      <c r="J10" s="35"/>
      <c r="K10" s="37">
        <v>60876.5</v>
      </c>
      <c r="L10" s="49">
        <v>61404.6</v>
      </c>
      <c r="M10" s="39">
        <f>L10*J10</f>
        <v>0</v>
      </c>
      <c r="N10" s="34">
        <f>J10*K10</f>
        <v>0</v>
      </c>
      <c r="O10" s="53">
        <v>1</v>
      </c>
      <c r="P10" s="29"/>
    </row>
    <row r="11" spans="1:15" s="28" customFormat="1" ht="18" customHeight="1" thickBot="1">
      <c r="A11" s="45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51">
        <f>SUM(M7:M10)</f>
        <v>0</v>
      </c>
      <c r="N11" s="51">
        <f>SUM(N7:N10)</f>
        <v>0</v>
      </c>
      <c r="O11" s="52">
        <f>AVERAGE(O7:O10)</f>
        <v>1</v>
      </c>
    </row>
    <row r="12" spans="1:15" s="28" customFormat="1" ht="18" customHeight="1" thickBot="1">
      <c r="A12" s="45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51">
        <f>M11*0.1</f>
        <v>0</v>
      </c>
      <c r="N12" s="51">
        <f>N11*0.1</f>
        <v>0</v>
      </c>
      <c r="O12" s="51"/>
    </row>
    <row r="13" spans="1:15" s="28" customFormat="1" ht="17.25" customHeight="1" thickBot="1">
      <c r="A13" s="45" t="s">
        <v>10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51">
        <f>SUM(M11:M12)</f>
        <v>0</v>
      </c>
      <c r="N13" s="51">
        <f>N11+N12</f>
        <v>0</v>
      </c>
      <c r="O13" s="51"/>
    </row>
  </sheetData>
  <sheetProtection/>
  <mergeCells count="5">
    <mergeCell ref="A11:L11"/>
    <mergeCell ref="A12:L12"/>
    <mergeCell ref="A13:L13"/>
    <mergeCell ref="A2:O2"/>
    <mergeCell ref="A3:O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38</v>
      </c>
    </row>
    <row r="4" ht="15" thickBot="1"/>
    <row r="5" spans="2:7" ht="24.75" thickBot="1">
      <c r="B5" s="3" t="s">
        <v>16</v>
      </c>
      <c r="C5" s="4" t="s">
        <v>60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specifikacija!M11</f>
        <v>0</v>
      </c>
      <c r="F6" s="14">
        <f>specifikacija!N11</f>
        <v>0</v>
      </c>
      <c r="G6" s="15">
        <f>F6*1.1</f>
        <v>0</v>
      </c>
    </row>
    <row r="7" spans="2:7" ht="36.75" customHeight="1" thickBot="1">
      <c r="B7" s="3" t="s">
        <v>17</v>
      </c>
      <c r="C7" s="24" t="s">
        <v>32</v>
      </c>
      <c r="E7" s="42" t="s">
        <v>15</v>
      </c>
      <c r="F7" s="43"/>
      <c r="G7" s="4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2" t="s">
        <v>29</v>
      </c>
      <c r="E13" s="8" t="s">
        <v>25</v>
      </c>
      <c r="F13" s="21">
        <f>specifikacija!O11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61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3" t="s">
        <v>30</v>
      </c>
      <c r="C17" s="22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2019-07-23T08:31:42Z</dcterms:modified>
  <cp:category/>
  <cp:version/>
  <cp:contentType/>
  <cp:contentStatus/>
</cp:coreProperties>
</file>