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<sst xmlns="http://schemas.openxmlformats.org/spreadsheetml/2006/main" count="74" uniqueCount="63">
  <si>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</si>
  <si>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</si>
  <si>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</si>
  <si>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</si>
  <si>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</si>
  <si>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</si>
  <si>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</si>
  <si>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</si>
  <si>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</si>
  <si>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</si>
  <si>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</si>
  <si>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</si>
  <si>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</si>
  <si>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</si>
  <si>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</si>
  <si>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</si>
  <si>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</si>
  <si>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</si>
  <si>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</si>
  <si>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</si>
  <si>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</si>
  <si>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</si>
  <si>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</si>
  <si>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</si>
  <si>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</si>
  <si>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</si>
  <si>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</si>
  <si>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</si>
  <si>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</si>
  <si>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</si>
  <si>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</si>
  <si>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Назив партије</t>
  </si>
  <si>
    <t>ПРИЛОГ 1 УГОВОРА - СПЕЦИФИКАЦИЈА ЛЕКОВА СА ЦЕНАМА</t>
  </si>
  <si>
    <t>INO-PHARM D.O.O.</t>
  </si>
  <si>
    <t>INO-PHARM D.O.O</t>
  </si>
  <si>
    <t>404-1-110/19-15</t>
  </si>
  <si>
    <t>Цитостатици са Листе Б и Листе Д Листе лекова за 2019. годину</t>
  </si>
  <si>
    <t>Број па-ртије</t>
  </si>
  <si>
    <t>JKЛ</t>
  </si>
  <si>
    <t>Јачина/ концентрација лека</t>
  </si>
  <si>
    <t>Jединична цена</t>
  </si>
  <si>
    <t>Укупна вредност без ПДВ-а</t>
  </si>
  <si>
    <t>dakarbazin</t>
  </si>
  <si>
    <t>DAKARBAZIN</t>
  </si>
  <si>
    <t>Medac Gesellschaft fur Klinische Spezialpraparate M.B.H</t>
  </si>
  <si>
    <t>prašak za rastvor za injekciju/ infuziju</t>
  </si>
  <si>
    <t>100 mg</t>
  </si>
  <si>
    <t>bočica</t>
  </si>
  <si>
    <t>200 mg</t>
  </si>
  <si>
    <t>prašak za rastvor za infuziju</t>
  </si>
  <si>
    <t>500 mg</t>
  </si>
  <si>
    <t>1000 mg</t>
  </si>
  <si>
    <t>bleomicin</t>
  </si>
  <si>
    <t>BLEOCIN-S</t>
  </si>
  <si>
    <t>Nippon Kayaku Co. Ltd.</t>
  </si>
  <si>
    <t>15000 i.j.</t>
  </si>
  <si>
    <t>КПП</t>
  </si>
  <si>
    <t xml:space="preserve">Укупна процењена вредност без ПДВ-а  </t>
  </si>
  <si>
    <t>0039032</t>
  </si>
  <si>
    <t>0039033</t>
  </si>
  <si>
    <t>0039031</t>
  </si>
  <si>
    <t>0039030</t>
  </si>
  <si>
    <t>0033220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</si>
</sst>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7.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7.5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0" fontId="44" fillId="0" borderId="0" xfId="0" applyFont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4" fontId="50" fillId="0" borderId="10" xfId="58" applyNumberFormat="1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0" fontId="51" fillId="0" borderId="10" xfId="58" applyFont="1" applyBorder="1" applyAlignment="1">
      <alignment horizontal="center" vertical="center" wrapText="1"/>
      <protection/>
    </xf>
    <xf numFmtId="49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4" fontId="54" fillId="0" borderId="16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3" fontId="54" fillId="34" borderId="16" xfId="0" applyNumberFormat="1" applyFont="1" applyFill="1" applyBorder="1" applyAlignment="1">
      <alignment horizontal="center" vertical="center" wrapText="1"/>
    </xf>
    <xf numFmtId="4" fontId="54" fillId="34" borderId="16" xfId="0" applyNumberFormat="1" applyFont="1" applyFill="1" applyBorder="1" applyAlignment="1">
      <alignment horizontal="center" vertical="center" wrapText="1"/>
    </xf>
    <xf numFmtId="49" fontId="54" fillId="0" borderId="16" xfId="0" applyNumberFormat="1" applyFont="1" applyBorder="1" applyAlignment="1">
      <alignment horizontal="center" vertical="center" wrapText="1"/>
    </xf>
    <xf numFmtId="49" fontId="54" fillId="0" borderId="18" xfId="0" applyNumberFormat="1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4" fontId="54" fillId="35" borderId="18" xfId="0" applyNumberFormat="1" applyFont="1" applyFill="1" applyBorder="1" applyAlignment="1">
      <alignment horizontal="center" vertical="center" wrapText="1"/>
    </xf>
    <xf numFmtId="4" fontId="56" fillId="34" borderId="18" xfId="0" applyNumberFormat="1" applyFont="1" applyFill="1" applyBorder="1" applyAlignment="1">
      <alignment horizontal="center" vertical="center" wrapText="1"/>
    </xf>
    <xf numFmtId="4" fontId="54" fillId="34" borderId="18" xfId="0" applyNumberFormat="1" applyFont="1" applyFill="1" applyBorder="1" applyAlignment="1">
      <alignment horizontal="center" vertical="center" wrapText="1"/>
    </xf>
    <xf numFmtId="4" fontId="54" fillId="0" borderId="18" xfId="0" applyNumberFormat="1" applyFont="1" applyBorder="1" applyAlignment="1">
      <alignment horizontal="center" vertical="center"/>
    </xf>
    <xf numFmtId="4" fontId="56" fillId="0" borderId="18" xfId="0" applyNumberFormat="1" applyFont="1" applyBorder="1" applyAlignment="1">
      <alignment horizontal="center" vertical="center" wrapText="1"/>
    </xf>
    <xf numFmtId="4" fontId="57" fillId="33" borderId="10" xfId="0" applyNumberFormat="1" applyFont="1" applyFill="1" applyBorder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4" fontId="57" fillId="33" borderId="10" xfId="0" applyNumberFormat="1" applyFont="1" applyFill="1" applyBorder="1" applyAlignment="1">
      <alignment horizontal="right" vertical="center" wrapText="1"/>
    </xf>
    <xf numFmtId="4" fontId="57" fillId="33" borderId="10" xfId="0" applyNumberFormat="1" applyFont="1" applyFill="1" applyBorder="1" applyAlignment="1">
      <alignment horizontal="center" vertical="center" wrapText="1"/>
    </xf>
    <xf numFmtId="0" fontId="58" fillId="36" borderId="18" xfId="0" applyFont="1" applyFill="1" applyBorder="1" applyAlignment="1">
      <alignment horizontal="center" vertical="center" wrapText="1"/>
    </xf>
    <xf numFmtId="0" fontId="58" fillId="36" borderId="19" xfId="0" applyFont="1" applyFill="1" applyBorder="1" applyAlignment="1">
      <alignment horizontal="center" vertical="center" wrapText="1"/>
    </xf>
    <xf numFmtId="0" fontId="58" fillId="36" borderId="17" xfId="0" applyFont="1" applyFill="1" applyBorder="1" applyAlignment="1">
      <alignment horizontal="center" vertical="center" wrapText="1"/>
    </xf>
    <xf numFmtId="3" fontId="54" fillId="34" borderId="19" xfId="0" applyNumberFormat="1" applyFont="1" applyFill="1" applyBorder="1" applyAlignment="1">
      <alignment horizontal="center" vertical="center" wrapText="1"/>
    </xf>
    <xf numFmtId="3" fontId="54" fillId="34" borderId="20" xfId="0" applyNumberFormat="1" applyFont="1" applyFill="1" applyBorder="1" applyAlignment="1">
      <alignment horizontal="center" vertical="center" wrapText="1"/>
    </xf>
    <xf numFmtId="3" fontId="54" fillId="34" borderId="17" xfId="0" applyNumberFormat="1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right" vertical="center" wrapText="1"/>
    </xf>
    <xf numFmtId="0" fontId="57" fillId="33" borderId="22" xfId="0" applyFont="1" applyFill="1" applyBorder="1" applyAlignment="1">
      <alignment horizontal="right" vertical="center" wrapText="1"/>
    </xf>
    <xf numFmtId="0" fontId="57" fillId="33" borderId="23" xfId="0" applyFont="1" applyFill="1" applyBorder="1" applyAlignment="1">
      <alignment horizontal="right" vertical="center" wrapText="1"/>
    </xf>
    <xf numFmtId="0" fontId="57" fillId="33" borderId="24" xfId="0" applyFont="1" applyFill="1" applyBorder="1" applyAlignment="1">
      <alignment horizontal="right" vertical="center" wrapText="1"/>
    </xf>
    <xf numFmtId="0" fontId="57" fillId="33" borderId="25" xfId="0" applyFont="1" applyFill="1" applyBorder="1" applyAlignment="1">
      <alignment horizontal="right" vertical="center" wrapText="1"/>
    </xf>
    <xf numFmtId="0" fontId="57" fillId="33" borderId="26" xfId="0" applyFont="1" applyFill="1" applyBorder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27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8.421875" style="20" customWidth="1"/>
    <col min="2" max="2" width="14.140625" style="20" customWidth="1"/>
    <col min="3" max="4" width="10.28125" style="25" customWidth="1"/>
    <col min="5" max="5" width="15.7109375" style="2" customWidth="1"/>
    <col min="6" max="6" width="19.00390625" style="2" customWidth="1"/>
    <col min="7" max="7" width="15.57421875" style="2" bestFit="1" customWidth="1"/>
    <col min="8" max="8" width="10.28125" style="2" customWidth="1"/>
    <col min="9" max="9" width="10.00390625" style="2" customWidth="1"/>
    <col min="10" max="10" width="10.00390625" style="28" customWidth="1"/>
    <col min="11" max="11" width="10.8515625" style="2" customWidth="1"/>
    <col min="12" max="12" width="11.00390625" style="27" hidden="1" customWidth="1"/>
    <col min="13" max="13" width="11.57421875" style="27" hidden="1" customWidth="1"/>
    <col min="14" max="14" width="13.421875" style="27" customWidth="1"/>
    <col min="15" max="15" width="15.140625" style="27" hidden="1" customWidth="1"/>
    <col min="16" max="16384" width="9.140625" style="2" customWidth="1"/>
  </cols>
  <sheetData>
    <row r="1" spans="3:15" s="26" customFormat="1" ht="12.75">
      <c r="C1" s="25"/>
      <c r="D1" s="25"/>
      <c r="J1" s="28"/>
      <c r="L1" s="27"/>
      <c r="M1" s="27"/>
      <c r="N1" s="27"/>
      <c r="O1" s="27"/>
    </row>
    <row r="2" spans="1:15" ht="12.75" customHeight="1">
      <c r="A2" s="61" t="s">
        <v>32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2.75" customHeight="1">
      <c r="A3" s="61" t="s">
        <v>33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5" ht="13.5" thickBot="1"/>
    <row r="6" spans="1:15" s="32" customFormat="1" ht="24.75" customHeight="1" thickBot="1">
      <c r="A6" s="47" t="s">
        <v>37</v>
      </c>
      <c r="B6" s="47" t="s">
        <v>31</v>
      </c>
      <c r="C6" s="47" t="s">
        <v>38</v>
      </c>
      <c r="D6" s="47" t="s">
        <v>56</v>
      </c>
      <c r="E6" s="47" t="s">
        <v>26</v>
      </c>
      <c r="F6" s="47" t="s">
        <v>1</v>
      </c>
      <c r="G6" s="47" t="s">
        <v>0</v>
      </c>
      <c r="H6" s="47" t="s">
        <v>39</v>
      </c>
      <c r="I6" s="48" t="s">
        <v>2</v>
      </c>
      <c r="J6" s="47" t="s">
        <v>3</v>
      </c>
      <c r="K6" s="47" t="s">
        <v>40</v>
      </c>
      <c r="L6" s="53" t="s">
        <v>4</v>
      </c>
      <c r="M6" s="53" t="s">
        <v>57</v>
      </c>
      <c r="N6" s="47" t="s">
        <v>41</v>
      </c>
      <c r="O6" s="53" t="s">
        <v>5</v>
      </c>
    </row>
    <row r="7" spans="1:15" s="32" customFormat="1" ht="36.75" customHeight="1" thickBot="1">
      <c r="A7" s="47"/>
      <c r="B7" s="47"/>
      <c r="C7" s="47"/>
      <c r="D7" s="47"/>
      <c r="E7" s="47"/>
      <c r="F7" s="47"/>
      <c r="G7" s="47"/>
      <c r="H7" s="47"/>
      <c r="I7" s="49"/>
      <c r="J7" s="47"/>
      <c r="K7" s="47"/>
      <c r="L7" s="53"/>
      <c r="M7" s="53"/>
      <c r="N7" s="47"/>
      <c r="O7" s="53"/>
    </row>
    <row r="8" spans="1:15" ht="30" thickBot="1">
      <c r="A8" s="54">
        <v>4</v>
      </c>
      <c r="B8" s="54" t="s">
        <v>42</v>
      </c>
      <c r="C8" s="36" t="s">
        <v>58</v>
      </c>
      <c r="D8" s="37"/>
      <c r="E8" s="37" t="s">
        <v>43</v>
      </c>
      <c r="F8" s="37" t="s">
        <v>44</v>
      </c>
      <c r="G8" s="54" t="s">
        <v>45</v>
      </c>
      <c r="H8" s="37" t="s">
        <v>46</v>
      </c>
      <c r="I8" s="37" t="s">
        <v>47</v>
      </c>
      <c r="J8" s="37"/>
      <c r="K8" s="38">
        <v>1005.15</v>
      </c>
      <c r="L8" s="39">
        <v>1013.87</v>
      </c>
      <c r="M8" s="40">
        <f>J8*L8</f>
        <v>0</v>
      </c>
      <c r="N8" s="42">
        <f>J8*K8</f>
        <v>0</v>
      </c>
      <c r="O8" s="50">
        <v>1</v>
      </c>
    </row>
    <row r="9" spans="1:15" ht="30" thickBot="1">
      <c r="A9" s="54"/>
      <c r="B9" s="54"/>
      <c r="C9" s="36" t="s">
        <v>59</v>
      </c>
      <c r="D9" s="37"/>
      <c r="E9" s="37" t="s">
        <v>43</v>
      </c>
      <c r="F9" s="37" t="s">
        <v>44</v>
      </c>
      <c r="G9" s="54"/>
      <c r="H9" s="37" t="s">
        <v>48</v>
      </c>
      <c r="I9" s="37" t="s">
        <v>47</v>
      </c>
      <c r="J9" s="37"/>
      <c r="K9" s="41">
        <v>2010.31</v>
      </c>
      <c r="L9" s="39">
        <v>2027.75</v>
      </c>
      <c r="M9" s="40">
        <f>J9*L9</f>
        <v>0</v>
      </c>
      <c r="N9" s="42">
        <f>J9*K9</f>
        <v>0</v>
      </c>
      <c r="O9" s="51"/>
    </row>
    <row r="10" spans="1:15" ht="30" thickBot="1">
      <c r="A10" s="54"/>
      <c r="B10" s="54"/>
      <c r="C10" s="36" t="s">
        <v>60</v>
      </c>
      <c r="D10" s="37"/>
      <c r="E10" s="37" t="s">
        <v>43</v>
      </c>
      <c r="F10" s="37" t="s">
        <v>44</v>
      </c>
      <c r="G10" s="54" t="s">
        <v>49</v>
      </c>
      <c r="H10" s="37" t="s">
        <v>50</v>
      </c>
      <c r="I10" s="37" t="s">
        <v>47</v>
      </c>
      <c r="J10" s="37"/>
      <c r="K10" s="41">
        <v>5242.7</v>
      </c>
      <c r="L10" s="39">
        <v>5288.2</v>
      </c>
      <c r="M10" s="40">
        <f>J10*L10</f>
        <v>0</v>
      </c>
      <c r="N10" s="42">
        <f>J10*K10</f>
        <v>0</v>
      </c>
      <c r="O10" s="51"/>
    </row>
    <row r="11" spans="1:15" ht="30" thickBot="1">
      <c r="A11" s="54"/>
      <c r="B11" s="54"/>
      <c r="C11" s="36" t="s">
        <v>61</v>
      </c>
      <c r="D11" s="37"/>
      <c r="E11" s="37" t="s">
        <v>43</v>
      </c>
      <c r="F11" s="37" t="s">
        <v>44</v>
      </c>
      <c r="G11" s="54"/>
      <c r="H11" s="37" t="s">
        <v>51</v>
      </c>
      <c r="I11" s="37" t="s">
        <v>47</v>
      </c>
      <c r="J11" s="37"/>
      <c r="K11" s="41">
        <v>8826.2</v>
      </c>
      <c r="L11" s="39">
        <v>8902.8</v>
      </c>
      <c r="M11" s="40">
        <f>J11*L11</f>
        <v>0</v>
      </c>
      <c r="N11" s="42">
        <f>J11*K11</f>
        <v>0</v>
      </c>
      <c r="O11" s="52"/>
    </row>
    <row r="12" spans="1:15" ht="20.25" thickBot="1">
      <c r="A12" s="31">
        <v>29</v>
      </c>
      <c r="B12" s="29" t="s">
        <v>52</v>
      </c>
      <c r="C12" s="35" t="s">
        <v>62</v>
      </c>
      <c r="D12" s="29"/>
      <c r="E12" s="29" t="s">
        <v>53</v>
      </c>
      <c r="F12" s="29" t="s">
        <v>54</v>
      </c>
      <c r="G12" s="29" t="s">
        <v>45</v>
      </c>
      <c r="H12" s="29" t="s">
        <v>55</v>
      </c>
      <c r="I12" s="29" t="s">
        <v>47</v>
      </c>
      <c r="J12" s="29"/>
      <c r="K12" s="30">
        <v>2247.7</v>
      </c>
      <c r="L12" s="34">
        <v>2247.7</v>
      </c>
      <c r="M12" s="40">
        <f>J12*L12</f>
        <v>0</v>
      </c>
      <c r="N12" s="42">
        <f>J12*K12</f>
        <v>0</v>
      </c>
      <c r="O12" s="33">
        <v>1</v>
      </c>
    </row>
    <row r="13" spans="1:15" s="44" customFormat="1" ht="18" customHeight="1">
      <c r="A13" s="55" t="s">
        <v>6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7"/>
      <c r="M13" s="43">
        <f>SUM(M8:M12)</f>
        <v>0</v>
      </c>
      <c r="N13" s="46">
        <f>SUM(N8:N12)</f>
        <v>0</v>
      </c>
      <c r="O13" s="43"/>
    </row>
    <row r="14" spans="1:15" s="44" customFormat="1" ht="18" customHeight="1">
      <c r="A14" s="58" t="s">
        <v>7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60"/>
      <c r="M14" s="43">
        <f>M13*0.1</f>
        <v>0</v>
      </c>
      <c r="N14" s="46">
        <f>N13*0.1</f>
        <v>0</v>
      </c>
      <c r="O14" s="45"/>
    </row>
    <row r="15" spans="1:15" s="44" customFormat="1" ht="18" customHeight="1">
      <c r="A15" s="58" t="s">
        <v>8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60"/>
      <c r="M15" s="43">
        <f>M13+M14</f>
        <v>0</v>
      </c>
      <c r="N15" s="46">
        <f>N13+N14</f>
        <v>0</v>
      </c>
      <c r="O15" s="45"/>
    </row>
  </sheetData>
  <sheetProtection/>
  <mergeCells count="25">
    <mergeCell ref="A14:L14"/>
    <mergeCell ref="A15:L15"/>
    <mergeCell ref="K6:K7"/>
    <mergeCell ref="N6:N7"/>
    <mergeCell ref="A2:O2"/>
    <mergeCell ref="A3:O3"/>
    <mergeCell ref="A6:A7"/>
    <mergeCell ref="B6:B7"/>
    <mergeCell ref="C6:C7"/>
    <mergeCell ref="A8:A11"/>
    <mergeCell ref="B8:B11"/>
    <mergeCell ref="G8:G9"/>
    <mergeCell ref="G10:G11"/>
    <mergeCell ref="G6:G7"/>
    <mergeCell ref="A13:L13"/>
    <mergeCell ref="H6:H7"/>
    <mergeCell ref="I6:I7"/>
    <mergeCell ref="O8:O11"/>
    <mergeCell ref="D6:D7"/>
    <mergeCell ref="J6:J7"/>
    <mergeCell ref="L6:L7"/>
    <mergeCell ref="M6:M7"/>
    <mergeCell ref="O6:O7"/>
    <mergeCell ref="E6:E7"/>
    <mergeCell ref="F6:F7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9</v>
      </c>
      <c r="C2" s="10"/>
      <c r="D2" s="10"/>
      <c r="E2" s="10" t="s">
        <v>34</v>
      </c>
    </row>
    <row r="4" ht="15" thickBot="1"/>
    <row r="5" spans="2:7" ht="24.75" thickBot="1">
      <c r="B5" s="3" t="s">
        <v>14</v>
      </c>
      <c r="C5" s="4" t="s">
        <v>35</v>
      </c>
      <c r="E5" s="11" t="s">
        <v>10</v>
      </c>
      <c r="F5" s="12" t="s">
        <v>11</v>
      </c>
      <c r="G5" s="13" t="s">
        <v>12</v>
      </c>
    </row>
    <row r="6" spans="2:7" ht="15" thickBot="1">
      <c r="B6" s="5"/>
      <c r="C6" s="6"/>
      <c r="E6" s="14">
        <f>specifikacija!M13</f>
        <v>0</v>
      </c>
      <c r="F6" s="14">
        <f>specifikacija!N13</f>
        <v>0</v>
      </c>
      <c r="G6" s="15">
        <f>F6*1.1</f>
        <v>0</v>
      </c>
    </row>
    <row r="7" spans="2:7" ht="36.75" customHeight="1" thickBot="1">
      <c r="B7" s="3" t="s">
        <v>15</v>
      </c>
      <c r="C7" s="24" t="s">
        <v>30</v>
      </c>
      <c r="E7" s="62" t="s">
        <v>13</v>
      </c>
      <c r="F7" s="63"/>
      <c r="G7" s="64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16</v>
      </c>
      <c r="C9" s="7" t="s">
        <v>25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17</v>
      </c>
      <c r="C11" s="7" t="s">
        <v>21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18</v>
      </c>
      <c r="C13" s="22" t="s">
        <v>27</v>
      </c>
      <c r="E13" s="8" t="s">
        <v>23</v>
      </c>
      <c r="F13" s="21" t="e">
        <f>SUBTOTAL(101,specifikacija!#REF!)</f>
        <v>#REF!</v>
      </c>
      <c r="G13" s="5"/>
    </row>
    <row r="14" spans="2:7" ht="14.25">
      <c r="B14" s="5"/>
      <c r="C14" s="6"/>
      <c r="E14" s="6"/>
      <c r="F14" s="6"/>
      <c r="G14" s="5"/>
    </row>
    <row r="15" spans="2:6" ht="38.25">
      <c r="B15" s="3" t="s">
        <v>19</v>
      </c>
      <c r="C15" s="4" t="s">
        <v>36</v>
      </c>
      <c r="E15" s="8" t="s">
        <v>24</v>
      </c>
      <c r="F15" s="7" t="s">
        <v>22</v>
      </c>
    </row>
    <row r="16" spans="2:3" ht="14.25">
      <c r="B16" s="5"/>
      <c r="C16" s="6"/>
    </row>
    <row r="17" spans="2:3" ht="15">
      <c r="B17" s="23" t="s">
        <v>28</v>
      </c>
      <c r="C17" s="22" t="s">
        <v>29</v>
      </c>
    </row>
    <row r="18" spans="2:3" ht="14.25">
      <c r="B18" s="5"/>
      <c r="C18" s="6"/>
    </row>
    <row r="19" spans="2:3" ht="15">
      <c r="B19" s="3" t="s">
        <v>20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2019-07-23T09:14:06Z</dcterms:modified>
  <cp:category/>
  <cp:version/>
  <cp:contentType/>
  <cp:contentStatus/>
</cp:coreProperties>
</file>