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<sst xmlns="http://schemas.openxmlformats.org/spreadsheetml/2006/main" count="85" uniqueCount="76">
  <si>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</si>
  <si>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</si>
  <si>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</si>
  <si>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</si>
  <si>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</si>
  <si>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</si>
  <si>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</si>
  <si>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</si>
  <si>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</si>
  <si>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</si>
  <si>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</si>
  <si>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</si>
  <si>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</si>
  <si>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</si>
  <si>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</si>
  <si>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</si>
  <si>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</si>
  <si>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</si>
  <si>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</si>
  <si>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</si>
  <si>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</si>
  <si>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</si>
  <si>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</si>
  <si>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</si>
  <si>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</si>
  <si>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</si>
  <si>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</si>
  <si>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</si>
  <si>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</si>
  <si>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</si>
  <si>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</si>
  <si>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</si>
  <si>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</si>
  <si>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</si>
  <si>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</si>
  <si>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</si>
  <si>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</si>
  <si>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</si>
  <si>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sevofluran</t>
  </si>
  <si>
    <t>para za inhalaciju, tečnost</t>
  </si>
  <si>
    <t>levobupivakain 50 mg</t>
  </si>
  <si>
    <t>rastvor za injekciju/ koncentrat za rastvor za infuziju</t>
  </si>
  <si>
    <t>250 ml (100%)</t>
  </si>
  <si>
    <t>50 mg/10 ml</t>
  </si>
  <si>
    <t>boca</t>
  </si>
  <si>
    <t>ampula</t>
  </si>
  <si>
    <t>MEDICA LINEA PHARM D.O.O.</t>
  </si>
  <si>
    <t>404-1-110/19-28</t>
  </si>
  <si>
    <t>Лекова са Листе Б и Листе Д Листе лекова за 2019. годину</t>
  </si>
  <si>
    <t>Јачина/концентрација  лека</t>
  </si>
  <si>
    <t>oktreotid 10 mg</t>
  </si>
  <si>
    <t>0049195</t>
  </si>
  <si>
    <t>SANDOSTATIN LAR inj 1x2ml 10mg</t>
  </si>
  <si>
    <t>NOVARTIS PHARMA STEIN AG, Svajcarska, Stein</t>
  </si>
  <si>
    <t>prašak i rastvarač za suspenziju za injekciju</t>
  </si>
  <si>
    <t>10 mg/2 ml</t>
  </si>
  <si>
    <t>injekcioni špric</t>
  </si>
  <si>
    <t>oktreotid 20 mg</t>
  </si>
  <si>
    <t>0049196</t>
  </si>
  <si>
    <t>SANDOSTATIN LAR inj 1x2ml 20mg</t>
  </si>
  <si>
    <t>20 mg/2 ml</t>
  </si>
  <si>
    <t>oktreotid 30 mg</t>
  </si>
  <si>
    <t>0049197</t>
  </si>
  <si>
    <t>SANDOSTATIN LAR inj 1x2ml 30mg</t>
  </si>
  <si>
    <t>30 mg/2 ml</t>
  </si>
  <si>
    <t>ciklosporin 250 mg</t>
  </si>
  <si>
    <t>0014111</t>
  </si>
  <si>
    <t>SANDIMMUN inj10x5ml 250mg/ml</t>
  </si>
  <si>
    <t>koncentrat za rastvor za infuziju</t>
  </si>
  <si>
    <t>250 mg/5 ml</t>
  </si>
  <si>
    <t>09080161</t>
  </si>
  <si>
    <t>SEVORANE boca 1x250ml</t>
  </si>
  <si>
    <t>AESICA QUEENBOROUGH LIMITED, Velika Britanija
 ABBVIE S.R.L., Italija</t>
  </si>
  <si>
    <t>0081011</t>
  </si>
  <si>
    <t>CHIROCAINE inj 10x10ml</t>
  </si>
  <si>
    <t>ABBVIE S.R.L., Italija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</si>
</sst>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56" fillId="33" borderId="17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4" fontId="46" fillId="35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5.1406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/>
    </row>
    <row r="3" spans="1:14" ht="12.7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</row>
    <row r="5" spans="1:14" ht="45.75" customHeight="1">
      <c r="A5" s="32" t="s">
        <v>35</v>
      </c>
      <c r="B5" s="32" t="s">
        <v>36</v>
      </c>
      <c r="C5" s="33" t="s">
        <v>0</v>
      </c>
      <c r="D5" s="34" t="s">
        <v>30</v>
      </c>
      <c r="E5" s="34" t="s">
        <v>2</v>
      </c>
      <c r="F5" s="34" t="s">
        <v>1</v>
      </c>
      <c r="G5" s="34" t="s">
        <v>49</v>
      </c>
      <c r="H5" s="35" t="s">
        <v>3</v>
      </c>
      <c r="I5" s="34" t="s">
        <v>4</v>
      </c>
      <c r="J5" s="36" t="s">
        <v>5</v>
      </c>
      <c r="K5" s="37" t="s">
        <v>6</v>
      </c>
      <c r="L5" s="36" t="s">
        <v>7</v>
      </c>
      <c r="M5" s="37" t="s">
        <v>8</v>
      </c>
      <c r="N5" s="44" t="s">
        <v>9</v>
      </c>
    </row>
    <row r="6" spans="1:14" s="30" customFormat="1" ht="33.75">
      <c r="A6" s="45">
        <v>187</v>
      </c>
      <c r="B6" s="45" t="s">
        <v>50</v>
      </c>
      <c r="C6" s="46" t="s">
        <v>51</v>
      </c>
      <c r="D6" s="41" t="s">
        <v>52</v>
      </c>
      <c r="E6" s="41" t="s">
        <v>53</v>
      </c>
      <c r="F6" s="45" t="s">
        <v>54</v>
      </c>
      <c r="G6" s="45" t="s">
        <v>55</v>
      </c>
      <c r="H6" s="45" t="s">
        <v>56</v>
      </c>
      <c r="I6" s="42"/>
      <c r="J6" s="48">
        <v>55917.1</v>
      </c>
      <c r="K6" s="47">
        <v>54854.67</v>
      </c>
      <c r="L6" s="43">
        <f aca="true" t="shared" si="0" ref="L6:L11">I6*J6</f>
        <v>0</v>
      </c>
      <c r="M6" s="43">
        <f aca="true" t="shared" si="1" ref="M6:M11">K6*I6</f>
        <v>0</v>
      </c>
      <c r="N6" s="42">
        <v>2</v>
      </c>
    </row>
    <row r="7" spans="1:14" s="30" customFormat="1" ht="33.75">
      <c r="A7" s="45">
        <v>188</v>
      </c>
      <c r="B7" s="45" t="s">
        <v>57</v>
      </c>
      <c r="C7" s="46" t="s">
        <v>58</v>
      </c>
      <c r="D7" s="41" t="s">
        <v>59</v>
      </c>
      <c r="E7" s="41" t="s">
        <v>53</v>
      </c>
      <c r="F7" s="45" t="s">
        <v>54</v>
      </c>
      <c r="G7" s="45" t="s">
        <v>60</v>
      </c>
      <c r="H7" s="45" t="s">
        <v>56</v>
      </c>
      <c r="I7" s="42"/>
      <c r="J7" s="48">
        <v>96385.3</v>
      </c>
      <c r="K7" s="47">
        <v>94553.98</v>
      </c>
      <c r="L7" s="43">
        <f t="shared" si="0"/>
        <v>0</v>
      </c>
      <c r="M7" s="43">
        <f t="shared" si="1"/>
        <v>0</v>
      </c>
      <c r="N7" s="42">
        <v>2</v>
      </c>
    </row>
    <row r="8" spans="1:14" s="30" customFormat="1" ht="33.75">
      <c r="A8" s="45">
        <v>189</v>
      </c>
      <c r="B8" s="45" t="s">
        <v>61</v>
      </c>
      <c r="C8" s="46" t="s">
        <v>62</v>
      </c>
      <c r="D8" s="41" t="s">
        <v>63</v>
      </c>
      <c r="E8" s="41" t="s">
        <v>53</v>
      </c>
      <c r="F8" s="45" t="s">
        <v>54</v>
      </c>
      <c r="G8" s="45" t="s">
        <v>64</v>
      </c>
      <c r="H8" s="45" t="s">
        <v>56</v>
      </c>
      <c r="I8" s="42"/>
      <c r="J8" s="48">
        <v>125243.8</v>
      </c>
      <c r="K8" s="47">
        <v>122864.16</v>
      </c>
      <c r="L8" s="43">
        <f t="shared" si="0"/>
        <v>0</v>
      </c>
      <c r="M8" s="43">
        <f t="shared" si="1"/>
        <v>0</v>
      </c>
      <c r="N8" s="42">
        <v>2</v>
      </c>
    </row>
    <row r="9" spans="1:14" s="30" customFormat="1" ht="33.75">
      <c r="A9" s="45">
        <v>278</v>
      </c>
      <c r="B9" s="45" t="s">
        <v>65</v>
      </c>
      <c r="C9" s="46" t="s">
        <v>66</v>
      </c>
      <c r="D9" s="41" t="s">
        <v>67</v>
      </c>
      <c r="E9" s="41" t="s">
        <v>53</v>
      </c>
      <c r="F9" s="45" t="s">
        <v>68</v>
      </c>
      <c r="G9" s="45" t="s">
        <v>69</v>
      </c>
      <c r="H9" s="45" t="s">
        <v>45</v>
      </c>
      <c r="I9" s="42"/>
      <c r="J9" s="48">
        <v>1056.81</v>
      </c>
      <c r="K9" s="47">
        <v>1036.73</v>
      </c>
      <c r="L9" s="43">
        <f t="shared" si="0"/>
        <v>0</v>
      </c>
      <c r="M9" s="43">
        <f t="shared" si="1"/>
        <v>0</v>
      </c>
      <c r="N9" s="42">
        <v>2</v>
      </c>
    </row>
    <row r="10" spans="1:14" s="30" customFormat="1" ht="45">
      <c r="A10" s="45">
        <v>305</v>
      </c>
      <c r="B10" s="45" t="s">
        <v>38</v>
      </c>
      <c r="C10" s="46" t="s">
        <v>70</v>
      </c>
      <c r="D10" s="41" t="s">
        <v>71</v>
      </c>
      <c r="E10" s="41" t="s">
        <v>72</v>
      </c>
      <c r="F10" s="45" t="s">
        <v>39</v>
      </c>
      <c r="G10" s="45" t="s">
        <v>42</v>
      </c>
      <c r="H10" s="45" t="s">
        <v>44</v>
      </c>
      <c r="I10" s="42"/>
      <c r="J10" s="48">
        <v>15045.2</v>
      </c>
      <c r="K10" s="55">
        <v>10531.6</v>
      </c>
      <c r="L10" s="43">
        <f t="shared" si="0"/>
        <v>0</v>
      </c>
      <c r="M10" s="43">
        <f t="shared" si="1"/>
        <v>0</v>
      </c>
      <c r="N10" s="42">
        <v>1</v>
      </c>
    </row>
    <row r="11" spans="1:14" s="30" customFormat="1" ht="33.75">
      <c r="A11" s="45">
        <v>325</v>
      </c>
      <c r="B11" s="45" t="s">
        <v>40</v>
      </c>
      <c r="C11" s="46" t="s">
        <v>73</v>
      </c>
      <c r="D11" s="41" t="s">
        <v>74</v>
      </c>
      <c r="E11" s="41" t="s">
        <v>75</v>
      </c>
      <c r="F11" s="45" t="s">
        <v>41</v>
      </c>
      <c r="G11" s="45" t="s">
        <v>43</v>
      </c>
      <c r="H11" s="45" t="s">
        <v>45</v>
      </c>
      <c r="I11" s="42"/>
      <c r="J11" s="48">
        <v>432.44</v>
      </c>
      <c r="K11" s="55">
        <v>302.7</v>
      </c>
      <c r="L11" s="43">
        <f t="shared" si="0"/>
        <v>0</v>
      </c>
      <c r="M11" s="43">
        <f t="shared" si="1"/>
        <v>0</v>
      </c>
      <c r="N11" s="42">
        <v>1</v>
      </c>
    </row>
    <row r="12" spans="1:14" ht="18" customHeight="1">
      <c r="A12" s="51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39">
        <f>SUM(L6:L11)</f>
        <v>0</v>
      </c>
      <c r="M12" s="39">
        <f>SUM(M6:M11)</f>
        <v>0</v>
      </c>
      <c r="N12" s="40"/>
    </row>
    <row r="13" spans="1:14" ht="18" customHeight="1">
      <c r="A13" s="50" t="s">
        <v>11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29">
        <f>L12*0.1</f>
        <v>0</v>
      </c>
      <c r="M13" s="38">
        <f>M12*0.1</f>
        <v>0</v>
      </c>
      <c r="N13" s="19"/>
    </row>
    <row r="14" spans="1:14" ht="18" customHeight="1">
      <c r="A14" s="50" t="s">
        <v>12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29">
        <f>L12+L13</f>
        <v>0</v>
      </c>
      <c r="M14" s="38">
        <f>M12+M13</f>
        <v>0</v>
      </c>
      <c r="N14" s="19"/>
    </row>
    <row r="15" ht="13.5" hidden="1" thickTop="1">
      <c r="M15" s="31">
        <v>0.1</v>
      </c>
    </row>
  </sheetData>
  <sheetProtection/>
  <mergeCells count="5">
    <mergeCell ref="A2:M2"/>
    <mergeCell ref="A3:M3"/>
    <mergeCell ref="A14:K14"/>
    <mergeCell ref="A13:K13"/>
    <mergeCell ref="A12:K12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46</v>
      </c>
    </row>
    <row r="4" ht="15" thickBot="1"/>
    <row r="5" spans="2:7" ht="24.75" thickBot="1">
      <c r="B5" s="3" t="s">
        <v>18</v>
      </c>
      <c r="C5" s="4" t="s">
        <v>47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specifikacija!L12</f>
        <v>0</v>
      </c>
      <c r="F6" s="14">
        <f>specifikacija!M12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34</v>
      </c>
      <c r="E7" s="52" t="s">
        <v>17</v>
      </c>
      <c r="F7" s="53"/>
      <c r="G7" s="5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31</v>
      </c>
      <c r="E13" s="8" t="s">
        <v>27</v>
      </c>
      <c r="F13" s="23">
        <f>SUBTOTAL(101,specifikacija!N10:N11)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48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32</v>
      </c>
      <c r="C17" s="24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2019-12-19T08:08:16Z</dcterms:modified>
  <cp:category/>
  <cp:version/>
  <cp:contentType/>
  <cp:contentStatus/>
</cp:coreProperties>
</file>