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>
    <definedName name="_xlnm._FilterDatabase" localSheetId="0" hidden="1">'specifikacija'!$A$6:$O$285</definedName>
  </definedNames>
  <calcPr fullCalcOnLoad="1"/>
</workbook>
</file>

<file path=xl/sharedStrings.xml><?xml version="1.0" encoding="utf-8"?>
<sst xmlns="http://schemas.openxmlformats.org/spreadsheetml/2006/main" count="1690" uniqueCount="887">
  <si>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</si>
  <si>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</si>
  <si>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</si>
  <si>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</si>
  <si>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</si>
  <si>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</si>
  <si>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</si>
  <si>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</si>
  <si>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</si>
  <si>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</si>
  <si>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</si>
  <si>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</si>
  <si>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</si>
  <si>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</si>
  <si>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</si>
  <si>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</si>
  <si>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</si>
  <si>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</si>
  <si>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</si>
  <si>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</si>
  <si>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</si>
  <si>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</si>
  <si>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</si>
  <si>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</si>
  <si>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</si>
  <si>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</si>
  <si>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</si>
  <si>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</si>
  <si>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</si>
  <si>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</si>
  <si>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</si>
  <si>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</si>
  <si>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</si>
  <si>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</si>
  <si>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</si>
  <si>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</si>
  <si>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</si>
  <si>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</si>
  <si>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оригинално паковање</t>
  </si>
  <si>
    <t>gliklazid</t>
  </si>
  <si>
    <t>tableta</t>
  </si>
  <si>
    <t>blister, 30 po 80 mg</t>
  </si>
  <si>
    <t>tableta sa modifikovanim oslobađanjem</t>
  </si>
  <si>
    <t>blister, 30 po 100 mg</t>
  </si>
  <si>
    <t>blister, 20 po 5 mg</t>
  </si>
  <si>
    <t>blister, 20 po 20 mg</t>
  </si>
  <si>
    <t>tableta sa produženim oslobađanjem</t>
  </si>
  <si>
    <t>film tableta</t>
  </si>
  <si>
    <t>blister, 30 po 1 mg</t>
  </si>
  <si>
    <t>bosentan</t>
  </si>
  <si>
    <t>blister, 56 po 125 mg</t>
  </si>
  <si>
    <t>blister, 30 po 1,5 mg</t>
  </si>
  <si>
    <t>bisoprolol</t>
  </si>
  <si>
    <t>blister, 30 po 5 mg</t>
  </si>
  <si>
    <t>blister, 30 po 10 mg</t>
  </si>
  <si>
    <t>blister, 30 po 25 mg</t>
  </si>
  <si>
    <t>blister, 20 po 10 mg</t>
  </si>
  <si>
    <t>amlodipin</t>
  </si>
  <si>
    <t>verapamil</t>
  </si>
  <si>
    <t>blister, 28 po 20 mg</t>
  </si>
  <si>
    <t>perindopril, indapamid</t>
  </si>
  <si>
    <t>perindopril, amlodipin, indapamid</t>
  </si>
  <si>
    <t>blister, 28 po 50 mg</t>
  </si>
  <si>
    <t>blister, 28 po 100 mg</t>
  </si>
  <si>
    <t>blister, 30 po 50 mg</t>
  </si>
  <si>
    <t>blister, 30 po 40 mg</t>
  </si>
  <si>
    <t>fenofibrat</t>
  </si>
  <si>
    <t>kapsula, tvrda</t>
  </si>
  <si>
    <t>mikonazol</t>
  </si>
  <si>
    <t>DAKTANOL</t>
  </si>
  <si>
    <t>krem</t>
  </si>
  <si>
    <t>mast</t>
  </si>
  <si>
    <t>kapsula, meka</t>
  </si>
  <si>
    <t>obložena tableta</t>
  </si>
  <si>
    <t>tamsulosin</t>
  </si>
  <si>
    <t>kapsula sa produženim oslobađanjem, tvrda</t>
  </si>
  <si>
    <t>blister, 30 po 0,4 mg</t>
  </si>
  <si>
    <t>amoksicilin</t>
  </si>
  <si>
    <t>blister, 16 po 500 mg</t>
  </si>
  <si>
    <t>prašak za oralnu suspenziju</t>
  </si>
  <si>
    <t>amoksicilin, klavulanska kiselina</t>
  </si>
  <si>
    <t>blister, 10 po 500 mg</t>
  </si>
  <si>
    <t>granule za oralnu suspenziju</t>
  </si>
  <si>
    <t>sirup</t>
  </si>
  <si>
    <t>levofloksacin</t>
  </si>
  <si>
    <t>blister, 10 po 250 mg</t>
  </si>
  <si>
    <t>pipemidinska kiselina</t>
  </si>
  <si>
    <t>kapsula</t>
  </si>
  <si>
    <t>20 po 200 mg</t>
  </si>
  <si>
    <t>blister, 1 po 150 mg</t>
  </si>
  <si>
    <t>oralna suspenzija</t>
  </si>
  <si>
    <t>tamoksifen</t>
  </si>
  <si>
    <t>anastrozol</t>
  </si>
  <si>
    <t>blister, 30 po 2,5 mg</t>
  </si>
  <si>
    <t>paracetamol</t>
  </si>
  <si>
    <t>karbamazepin</t>
  </si>
  <si>
    <t>film tableta sa modifikovanim oslobađanjem</t>
  </si>
  <si>
    <t>blister, 30 po 400 mg</t>
  </si>
  <si>
    <t>lamotrigin</t>
  </si>
  <si>
    <t>blister, 50 po 25 mg</t>
  </si>
  <si>
    <t>olanzapin</t>
  </si>
  <si>
    <t>diazepam</t>
  </si>
  <si>
    <t>zolpidem</t>
  </si>
  <si>
    <t>blister, 30 po 20 mg</t>
  </si>
  <si>
    <t>paroksetin</t>
  </si>
  <si>
    <t>blister, 30 po 30 mg</t>
  </si>
  <si>
    <t>prašak za inhalaciju</t>
  </si>
  <si>
    <t>rastvor za inhalaciju pod pritiskom</t>
  </si>
  <si>
    <t>salmeterol, flutikazon</t>
  </si>
  <si>
    <t>SERETIDE DISCUS</t>
  </si>
  <si>
    <t>prašak za inhalaciju, podeljen</t>
  </si>
  <si>
    <t>budesonid, formoterol</t>
  </si>
  <si>
    <t>SYMBICORT TURBUHALER</t>
  </si>
  <si>
    <t>budesonid</t>
  </si>
  <si>
    <t>prašak za inhalaciju, tvrda kapsula</t>
  </si>
  <si>
    <t>oralni rastvor</t>
  </si>
  <si>
    <t>blister, 60 po 2 mg</t>
  </si>
  <si>
    <t>blister, 28 po 5 mg</t>
  </si>
  <si>
    <t>blister, 28 po 10 mg</t>
  </si>
  <si>
    <t>rastvor za raspršivanje</t>
  </si>
  <si>
    <t>kapi za oči, rastvor</t>
  </si>
  <si>
    <t>brimonidin</t>
  </si>
  <si>
    <t>latanoprost</t>
  </si>
  <si>
    <t>FARMALOGIST D.O.O.</t>
  </si>
  <si>
    <t>2157101</t>
  </si>
  <si>
    <t>oralni gel</t>
  </si>
  <si>
    <t>tuba, 1 po 40 g 2%</t>
  </si>
  <si>
    <t>1122460</t>
  </si>
  <si>
    <t>omeprazol</t>
  </si>
  <si>
    <t>OMEPROL</t>
  </si>
  <si>
    <t>gastrorezistentna kapsula, tvrda</t>
  </si>
  <si>
    <t>blister, 15 po 20 mg</t>
  </si>
  <si>
    <t>1122921</t>
  </si>
  <si>
    <t>pantoprazol</t>
  </si>
  <si>
    <t>NOLPAZA</t>
  </si>
  <si>
    <t>gastrorezistentna tableta</t>
  </si>
  <si>
    <t>blister, 28 po 40 mg</t>
  </si>
  <si>
    <t>1122916</t>
  </si>
  <si>
    <t>1122859</t>
  </si>
  <si>
    <t>esomeprazol</t>
  </si>
  <si>
    <t>EMANERA</t>
  </si>
  <si>
    <t>blister, 7 po 20 mg</t>
  </si>
  <si>
    <t>1122882</t>
  </si>
  <si>
    <t>blister, 14 po 20 mg</t>
  </si>
  <si>
    <t>1122881</t>
  </si>
  <si>
    <t>1122883</t>
  </si>
  <si>
    <t>blister, 7 po 40 mg</t>
  </si>
  <si>
    <t>1122864</t>
  </si>
  <si>
    <t>blister, 14 po 40 mg</t>
  </si>
  <si>
    <t>1122865</t>
  </si>
  <si>
    <t>1127177</t>
  </si>
  <si>
    <t>ursodeoksiholna kiselina</t>
  </si>
  <si>
    <t>URSOFALK</t>
  </si>
  <si>
    <t>blister, 100 po 250 mg</t>
  </si>
  <si>
    <t>1127176</t>
  </si>
  <si>
    <t>blister, 50 po 250 mg</t>
  </si>
  <si>
    <t>3127425</t>
  </si>
  <si>
    <t>laktuloza</t>
  </si>
  <si>
    <t>DUPHALAC</t>
  </si>
  <si>
    <t>boca plastična, 1 po 500 ml (667 g/l)</t>
  </si>
  <si>
    <t>3126303</t>
  </si>
  <si>
    <t>nifuroksazid</t>
  </si>
  <si>
    <t>ENTEROFURYL</t>
  </si>
  <si>
    <t>bočica, 1 po 90 ml (200 mg/5 ml)</t>
  </si>
  <si>
    <t>1126401</t>
  </si>
  <si>
    <t>loperamid</t>
  </si>
  <si>
    <t xml:space="preserve">LOPERAMID </t>
  </si>
  <si>
    <t>blister,  20 po 2 mg</t>
  </si>
  <si>
    <t>1129930</t>
  </si>
  <si>
    <t>BUDOSAN</t>
  </si>
  <si>
    <t>blister, 100 po 3 mg</t>
  </si>
  <si>
    <t>5129472</t>
  </si>
  <si>
    <t>mesalazin</t>
  </si>
  <si>
    <t>SALOFALK</t>
  </si>
  <si>
    <t>supozitorija</t>
  </si>
  <si>
    <t>strip, 10 po 500 mg</t>
  </si>
  <si>
    <t>5129476</t>
  </si>
  <si>
    <t>strip, 10 po 1g</t>
  </si>
  <si>
    <t>3129476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</si>
  <si>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</si>
  <si>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</si>
  <si>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</si>
  <si>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</si>
  <si>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</si>
  <si>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</si>
  <si>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</si>
  <si>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</si>
  <si>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1129474</t>
  </si>
  <si>
    <t>SALOFALK 500</t>
  </si>
  <si>
    <t>blister, 50 po 500 mg</t>
  </si>
  <si>
    <t>1129475</t>
  </si>
  <si>
    <t>blister, 100 po 500 mg</t>
  </si>
  <si>
    <t>1129110</t>
  </si>
  <si>
    <t>ASACOL</t>
  </si>
  <si>
    <t>blister, 100 po 400 mg</t>
  </si>
  <si>
    <t>1129130</t>
  </si>
  <si>
    <t>PENTASA</t>
  </si>
  <si>
    <t>5129131</t>
  </si>
  <si>
    <t>blister, 28 po 1 g</t>
  </si>
  <si>
    <t>1121154</t>
  </si>
  <si>
    <t>pankreatin</t>
  </si>
  <si>
    <t>KREON 25 000</t>
  </si>
  <si>
    <t xml:space="preserve">kontejner plastični, 50 po 300 mg </t>
  </si>
  <si>
    <t>1121155</t>
  </si>
  <si>
    <t xml:space="preserve">kontejner plastični, 100 po 300 mg </t>
  </si>
  <si>
    <t>1121163</t>
  </si>
  <si>
    <t>KREON 25000</t>
  </si>
  <si>
    <t>kutija, 20 po 300 mg</t>
  </si>
  <si>
    <t>1121152</t>
  </si>
  <si>
    <t>KREON 10 000</t>
  </si>
  <si>
    <t>kontejener plastični, 100 po 150 mg</t>
  </si>
  <si>
    <t>1042332</t>
  </si>
  <si>
    <t>glibenklamid</t>
  </si>
  <si>
    <t>MANINIL 3,5</t>
  </si>
  <si>
    <t>blister, 30 po 3,5 mg</t>
  </si>
  <si>
    <t>1042065</t>
  </si>
  <si>
    <t>DIPRIAN</t>
  </si>
  <si>
    <t>1042030</t>
  </si>
  <si>
    <t>GLICLADA SR</t>
  </si>
  <si>
    <t xml:space="preserve">blister, 30 po 60 mg </t>
  </si>
  <si>
    <t>1042028</t>
  </si>
  <si>
    <t>blister deljiv na pojedinačne doze, 30 po 90 mg</t>
  </si>
  <si>
    <t>1042830</t>
  </si>
  <si>
    <t>glimepirid</t>
  </si>
  <si>
    <t>LIMERAL</t>
  </si>
  <si>
    <t>1042831</t>
  </si>
  <si>
    <t>blister, 30 po 2 mg</t>
  </si>
  <si>
    <t>1042832</t>
  </si>
  <si>
    <t>blister, 30 po 3 mg</t>
  </si>
  <si>
    <t>1042833</t>
  </si>
  <si>
    <t>blister, 30 po 4 mg</t>
  </si>
  <si>
    <t>1042834</t>
  </si>
  <si>
    <t>blister, 30 po 6 mg</t>
  </si>
  <si>
    <t>1042314</t>
  </si>
  <si>
    <t>MELPAMID</t>
  </si>
  <si>
    <t>1042315</t>
  </si>
  <si>
    <t>1042316</t>
  </si>
  <si>
    <t>1050100</t>
  </si>
  <si>
    <t>alfakalcidol</t>
  </si>
  <si>
    <t>ALPHA D3</t>
  </si>
  <si>
    <t>bočica, 50 po 0,25 mcg</t>
  </si>
  <si>
    <t>1050102</t>
  </si>
  <si>
    <t>bočica, 30 po 0,5 mcg</t>
  </si>
  <si>
    <t>1050101</t>
  </si>
  <si>
    <t>bočica, 30 po 1 mcg</t>
  </si>
  <si>
    <t>2053247</t>
  </si>
  <si>
    <t>kalijum-hlorid</t>
  </si>
  <si>
    <t xml:space="preserve">KALII CHLORIDI </t>
  </si>
  <si>
    <t>oralni prašak</t>
  </si>
  <si>
    <t>kesica, 10 po 1g</t>
  </si>
  <si>
    <t>1063221</t>
  </si>
  <si>
    <t>acenokumarol</t>
  </si>
  <si>
    <t>ACENOKUMAROL UNION</t>
  </si>
  <si>
    <t>blister,30 po 4 mg</t>
  </si>
  <si>
    <t>1100252</t>
  </si>
  <si>
    <t>digoksin</t>
  </si>
  <si>
    <t xml:space="preserve">DILACOR </t>
  </si>
  <si>
    <t>blister, 20 po 0,25 mg</t>
  </si>
  <si>
    <t>1100254</t>
  </si>
  <si>
    <t>DIGOXICOR</t>
  </si>
  <si>
    <t>blister, 50 po 0,25 mg</t>
  </si>
  <si>
    <t>1101131</t>
  </si>
  <si>
    <t>propafenon</t>
  </si>
  <si>
    <t xml:space="preserve">PROPAFEN </t>
  </si>
  <si>
    <t>blister, 50 po 300 mg</t>
  </si>
  <si>
    <t>1102102</t>
  </si>
  <si>
    <t>gliceriltrinitrat</t>
  </si>
  <si>
    <t>NITROGLICERIN UNION</t>
  </si>
  <si>
    <t>sublingvalna tableta</t>
  </si>
  <si>
    <t>bočica staklena, 40 po 0,5 mg</t>
  </si>
  <si>
    <t>1102452</t>
  </si>
  <si>
    <t xml:space="preserve">izosorbid mononitrat </t>
  </si>
  <si>
    <t>MONIZOL</t>
  </si>
  <si>
    <t>1102519</t>
  </si>
  <si>
    <t>molsidomin</t>
  </si>
  <si>
    <t>MOLICOR</t>
  </si>
  <si>
    <t>1103481</t>
  </si>
  <si>
    <t>moksonidin</t>
  </si>
  <si>
    <t>PHYSIOTENS</t>
  </si>
  <si>
    <t>blister, 28 po 0,2 mg</t>
  </si>
  <si>
    <t>1103482</t>
  </si>
  <si>
    <t>blister, 28 po 0,4 mg</t>
  </si>
  <si>
    <t>1103090</t>
  </si>
  <si>
    <t>MOXOGAMMA 0.2</t>
  </si>
  <si>
    <t>blister, 30 po 0,2 mg</t>
  </si>
  <si>
    <t>1103092</t>
  </si>
  <si>
    <t>MOXOGAMMA 0.3</t>
  </si>
  <si>
    <t>blister, 30 po 0,3 mg</t>
  </si>
  <si>
    <t>1103093</t>
  </si>
  <si>
    <t>MOXOGAMMA 0.4</t>
  </si>
  <si>
    <t>1103380</t>
  </si>
  <si>
    <t>IPERTAZIN</t>
  </si>
  <si>
    <t>blister, 56 po 62,5 mg</t>
  </si>
  <si>
    <t>1103381</t>
  </si>
  <si>
    <t>1400001</t>
  </si>
  <si>
    <t>furosemid</t>
  </si>
  <si>
    <t>FUROSEMIDUM POLFARMEX</t>
  </si>
  <si>
    <t>1400440</t>
  </si>
  <si>
    <t>spironolakton</t>
  </si>
  <si>
    <t xml:space="preserve">SPIRONOLAKTON </t>
  </si>
  <si>
    <t>blister, 40 po 25 mg</t>
  </si>
  <si>
    <t>1400441</t>
  </si>
  <si>
    <t>1400400</t>
  </si>
  <si>
    <t>hidrohlortiazid, amilorid</t>
  </si>
  <si>
    <t>HEMOPRES</t>
  </si>
  <si>
    <t>blister, 40 po (50 mg + 5 mg)</t>
  </si>
  <si>
    <t>1107018</t>
  </si>
  <si>
    <t>sotalol</t>
  </si>
  <si>
    <t>DAROB MITE</t>
  </si>
  <si>
    <t>blister, 50 po 80 mg</t>
  </si>
  <si>
    <t>1107750</t>
  </si>
  <si>
    <t>metoprolol</t>
  </si>
  <si>
    <t xml:space="preserve">PRESOLOL </t>
  </si>
  <si>
    <t>1107751</t>
  </si>
  <si>
    <t>blister, 56 po 50 mg</t>
  </si>
  <si>
    <t>1107580</t>
  </si>
  <si>
    <t>CORVITOL 50</t>
  </si>
  <si>
    <t>1107582</t>
  </si>
  <si>
    <t>CORVITOL 100</t>
  </si>
  <si>
    <t>1107810</t>
  </si>
  <si>
    <t>metoprolol sukcinat</t>
  </si>
  <si>
    <t>METOPROLOL XL SANDOZ</t>
  </si>
  <si>
    <t>blister, 30 po 47,5 mg</t>
  </si>
  <si>
    <t>1107170</t>
  </si>
  <si>
    <t>atenolol</t>
  </si>
  <si>
    <t>PRINORM</t>
  </si>
  <si>
    <t>blister, 14 po 100 mg</t>
  </si>
  <si>
    <t>1107026</t>
  </si>
  <si>
    <t>BYOL</t>
  </si>
  <si>
    <t>1107025</t>
  </si>
  <si>
    <t>1107632</t>
  </si>
  <si>
    <t>nebivolol</t>
  </si>
  <si>
    <t xml:space="preserve">NEBILET </t>
  </si>
  <si>
    <t>1107638</t>
  </si>
  <si>
    <t>NEBIVOLOL SANDOZ</t>
  </si>
  <si>
    <t>1107024</t>
  </si>
  <si>
    <t>bisoprolol, hidrohlortiazid</t>
  </si>
  <si>
    <t>TENSEC plus</t>
  </si>
  <si>
    <t>blister, 30 po (5 mg +12,5 mg)</t>
  </si>
  <si>
    <t>1107215</t>
  </si>
  <si>
    <t>nebivolol, hidrohlortiazid</t>
  </si>
  <si>
    <t>NEBILET PLUS 5/12.5</t>
  </si>
  <si>
    <t>blister, 28 po (5 mg +12,5 mg)</t>
  </si>
  <si>
    <t>1402877</t>
  </si>
  <si>
    <t>VAZOTAL</t>
  </si>
  <si>
    <t>1402876</t>
  </si>
  <si>
    <t>AMLODIPIN SANDOZ</t>
  </si>
  <si>
    <t>1402704</t>
  </si>
  <si>
    <t>VERAPAMIL</t>
  </si>
  <si>
    <t>1103630</t>
  </si>
  <si>
    <t>kaptopril</t>
  </si>
  <si>
    <t>ZORKAPTIL</t>
  </si>
  <si>
    <t>1103886</t>
  </si>
  <si>
    <t>enalapril</t>
  </si>
  <si>
    <t>ENALAPRIL REMEDICA</t>
  </si>
  <si>
    <t>1103885</t>
  </si>
  <si>
    <t>1103204</t>
  </si>
  <si>
    <t>ENAP</t>
  </si>
  <si>
    <t>blister deljiv na pojedinačne doze, 20 po 5mg</t>
  </si>
  <si>
    <t>1103200</t>
  </si>
  <si>
    <t>blister deljiv na pojedinačne doze, 20 po 10mg</t>
  </si>
  <si>
    <t>1103202</t>
  </si>
  <si>
    <t>blister deljiv na pojedinačne doze, 20 po 20mg</t>
  </si>
  <si>
    <t>1103867</t>
  </si>
  <si>
    <t>lizinopril</t>
  </si>
  <si>
    <t>LIZOPRIL</t>
  </si>
  <si>
    <t>1103866</t>
  </si>
  <si>
    <t>1103865</t>
  </si>
  <si>
    <t>1103012</t>
  </si>
  <si>
    <t>ramipril</t>
  </si>
  <si>
    <t>VIVACE</t>
  </si>
  <si>
    <t>blister, 28 po 1,25 mg</t>
  </si>
  <si>
    <t>1103013</t>
  </si>
  <si>
    <t>blister, 28 po 2,5 mg</t>
  </si>
  <si>
    <t>1103083</t>
  </si>
  <si>
    <t>1103082</t>
  </si>
  <si>
    <t>1103287</t>
  </si>
  <si>
    <t>PRILINDA</t>
  </si>
  <si>
    <t>1103731</t>
  </si>
  <si>
    <t>kvinapril</t>
  </si>
  <si>
    <t>HEMOKVIN</t>
  </si>
  <si>
    <t>1103702</t>
  </si>
  <si>
    <t>cilazapril</t>
  </si>
  <si>
    <t xml:space="preserve">PRILAZID </t>
  </si>
  <si>
    <t>1103704</t>
  </si>
  <si>
    <t xml:space="preserve"> blister, 30 po 5 mg</t>
  </si>
  <si>
    <t>1103467</t>
  </si>
  <si>
    <t>zofenopril</t>
  </si>
  <si>
    <t>ZOFECARD</t>
  </si>
  <si>
    <t>blister, 28 po 30 mg</t>
  </si>
  <si>
    <t>1401499</t>
  </si>
  <si>
    <t>enalapril, hidrohlortiazid</t>
  </si>
  <si>
    <t>PRILENAP HL</t>
  </si>
  <si>
    <t>blister, 30 po (10 mg + 12.5 mg)</t>
  </si>
  <si>
    <t>1401140</t>
  </si>
  <si>
    <t>ENAP- H</t>
  </si>
  <si>
    <t>blister deljiv na pojedinačne doze, 20 po (10mg+25mg)</t>
  </si>
  <si>
    <t>1401175</t>
  </si>
  <si>
    <t>ENAP- HL</t>
  </si>
  <si>
    <t>blister deljiv na pojedinačne doze, 20 po (10mg+12,5mg)</t>
  </si>
  <si>
    <t>1401171</t>
  </si>
  <si>
    <t>lizinopril, hidrohlortiazid</t>
  </si>
  <si>
    <t>LIZOPRIL H</t>
  </si>
  <si>
    <t>blister, 20 po (10 mg + 12,5 mg)</t>
  </si>
  <si>
    <t>1401172</t>
  </si>
  <si>
    <t>blister, 20 po (20 mg + 12,5 mg)</t>
  </si>
  <si>
    <t>1401251</t>
  </si>
  <si>
    <t>CO-PRENESSA</t>
  </si>
  <si>
    <t>blister, 30 po (2 mg + 0,625 mg)</t>
  </si>
  <si>
    <t>1401908</t>
  </si>
  <si>
    <t>ramipril, hidrohlortiazid</t>
  </si>
  <si>
    <t>VIVACE PLUS L</t>
  </si>
  <si>
    <t>blister, 28 po (2,5 mg + 12,5 mg)</t>
  </si>
  <si>
    <t>1401909</t>
  </si>
  <si>
    <t>VIVACE PLUS</t>
  </si>
  <si>
    <t>blister, 28 po (5 mg + 25 mg)</t>
  </si>
  <si>
    <t>1401400</t>
  </si>
  <si>
    <t>cilazapril, hidrohlortiazid</t>
  </si>
  <si>
    <t>PRILAZID PLUS</t>
  </si>
  <si>
    <t>blister, 30 po (5 mg + 12,5 mg)</t>
  </si>
  <si>
    <t>1403666</t>
  </si>
  <si>
    <t>trandolapril, verapamil</t>
  </si>
  <si>
    <t>TARKA</t>
  </si>
  <si>
    <t>blister, 28 po (2 mg + 180 mg)</t>
  </si>
  <si>
    <t>1403667</t>
  </si>
  <si>
    <t>blister, 28 po (4 mg + 240 mg)</t>
  </si>
  <si>
    <t>1103605</t>
  </si>
  <si>
    <t>CO-AMLESSA</t>
  </si>
  <si>
    <t>blister, 30 po (2 mg + 5 mg + 0,625 mg)</t>
  </si>
  <si>
    <t>1103782</t>
  </si>
  <si>
    <t>valsartan</t>
  </si>
  <si>
    <t>YANIDA</t>
  </si>
  <si>
    <t>blister, 28 po 160 mg</t>
  </si>
  <si>
    <t>1103784</t>
  </si>
  <si>
    <t>blister, 28 po 80 mg</t>
  </si>
  <si>
    <t>1103401</t>
  </si>
  <si>
    <t>irbesartan</t>
  </si>
  <si>
    <t>IRBENIDA</t>
  </si>
  <si>
    <t>blister, 30 po 150 mg</t>
  </si>
  <si>
    <t>1103890</t>
  </si>
  <si>
    <t>telmisartan</t>
  </si>
  <si>
    <t>MICARDIS</t>
  </si>
  <si>
    <t>1103891</t>
  </si>
  <si>
    <t>28 po 80 mg</t>
  </si>
  <si>
    <t>1103930</t>
  </si>
  <si>
    <t>TOLURA</t>
  </si>
  <si>
    <t>1103931</t>
  </si>
  <si>
    <t>1401053</t>
  </si>
  <si>
    <t>telmisartan, hidrohlortiazid</t>
  </si>
  <si>
    <t>MICARDIS PLUS</t>
  </si>
  <si>
    <t>28 po (80 mg + 12,5 mg)</t>
  </si>
  <si>
    <t>1401003</t>
  </si>
  <si>
    <t>TOLUCOMBI</t>
  </si>
  <si>
    <t xml:space="preserve"> 28 po (40mg+12,5mg)</t>
  </si>
  <si>
    <t>1401004</t>
  </si>
  <si>
    <t>28 po (80mg+12,5mg)</t>
  </si>
  <si>
    <t>1401005</t>
  </si>
  <si>
    <t>28 po (80mg+25mg)</t>
  </si>
  <si>
    <t>1103804</t>
  </si>
  <si>
    <t>valsartan, amlodipin</t>
  </si>
  <si>
    <t>VALODIP</t>
  </si>
  <si>
    <t>blister, 28 po (80mg+5mg)</t>
  </si>
  <si>
    <t>1103805</t>
  </si>
  <si>
    <t>28 po (160mg+5mg)</t>
  </si>
  <si>
    <t>1103806</t>
  </si>
  <si>
    <t>28 po (160mg+10mg)</t>
  </si>
  <si>
    <t>1104490</t>
  </si>
  <si>
    <t>simvastatin</t>
  </si>
  <si>
    <t>VASILIP</t>
  </si>
  <si>
    <t>1104491</t>
  </si>
  <si>
    <t>1104492</t>
  </si>
  <si>
    <t>1104127</t>
  </si>
  <si>
    <t>atorvastatin</t>
  </si>
  <si>
    <t>ATACOR</t>
  </si>
  <si>
    <t>1104524</t>
  </si>
  <si>
    <t>ATORIS</t>
  </si>
  <si>
    <t>1104551</t>
  </si>
  <si>
    <t>ATOLIP</t>
  </si>
  <si>
    <t>1104552</t>
  </si>
  <si>
    <t>1104726</t>
  </si>
  <si>
    <t>rosuvastatin</t>
  </si>
  <si>
    <t>ROXERA</t>
  </si>
  <si>
    <t>1104235</t>
  </si>
  <si>
    <t>LIPANTHYL 145</t>
  </si>
  <si>
    <t>blister, 30 po 145 mg</t>
  </si>
  <si>
    <t>1104480</t>
  </si>
  <si>
    <t>ezetimib</t>
  </si>
  <si>
    <t>EZOLETA</t>
  </si>
  <si>
    <t>1104010</t>
  </si>
  <si>
    <t>simvastatin, fenofibrat</t>
  </si>
  <si>
    <t>TREAKOL</t>
  </si>
  <si>
    <t xml:space="preserve"> film tableta</t>
  </si>
  <si>
    <t>blister, 30 po (20mg+145mg)</t>
  </si>
  <si>
    <t>1104011</t>
  </si>
  <si>
    <t>blister, 30 po (40mg+145mg)</t>
  </si>
  <si>
    <t>1104640</t>
  </si>
  <si>
    <t>atorvastatin, acetilsalicilna kiselina, ramipril</t>
  </si>
  <si>
    <t>TRINOMIA</t>
  </si>
  <si>
    <t>blister, 28 po (20mg+100mg+2.5mg)</t>
  </si>
  <si>
    <t>1104641</t>
  </si>
  <si>
    <t>blister, 28 po (20mg+100mg+5mg)</t>
  </si>
  <si>
    <t>1104642</t>
  </si>
  <si>
    <t>blister, 28 po (20mg+100mg+10 mg)</t>
  </si>
  <si>
    <t>4152075</t>
  </si>
  <si>
    <t>hidrokortizon</t>
  </si>
  <si>
    <t>HYDROCORTISON</t>
  </si>
  <si>
    <t>tuba, 1 po 5 g (2,5%)</t>
  </si>
  <si>
    <t>4153221</t>
  </si>
  <si>
    <t>fluocinolonacetonid, neomicin</t>
  </si>
  <si>
    <t xml:space="preserve">SINODERM N </t>
  </si>
  <si>
    <t>tuba,1 po 15 g (0,25 mg/g + 3,3 mg/g)</t>
  </si>
  <si>
    <t>4159350</t>
  </si>
  <si>
    <t>pimekrolimus</t>
  </si>
  <si>
    <t>ELIDEL</t>
  </si>
  <si>
    <t>tuba,1 po 15 g (1%)</t>
  </si>
  <si>
    <t>6137082</t>
  </si>
  <si>
    <t>metronidazol</t>
  </si>
  <si>
    <t>ORVAGIL</t>
  </si>
  <si>
    <t>vagitorija</t>
  </si>
  <si>
    <t>6137225</t>
  </si>
  <si>
    <t>GINO-DAKTANOL</t>
  </si>
  <si>
    <t>strip, 7 po 200 mg</t>
  </si>
  <si>
    <t>1149080</t>
  </si>
  <si>
    <t>kvinagolid</t>
  </si>
  <si>
    <t>NORPROLAC</t>
  </si>
  <si>
    <t>blister, 3 po 25 mcg i 3 po 50 mcg</t>
  </si>
  <si>
    <t>1149081</t>
  </si>
  <si>
    <t>blister, 30 po 75 mcg</t>
  </si>
  <si>
    <t>1135240</t>
  </si>
  <si>
    <t>levonorgestrel, etinilestradiol</t>
  </si>
  <si>
    <t>LEGRAVAN</t>
  </si>
  <si>
    <t>blister, 1 po 21 (0,15 mg + 0,03 mg)</t>
  </si>
  <si>
    <t>1048463</t>
  </si>
  <si>
    <t>progesteron</t>
  </si>
  <si>
    <t>UTROGESTAN</t>
  </si>
  <si>
    <t>1048462</t>
  </si>
  <si>
    <t>blister, 14 po 200 mg</t>
  </si>
  <si>
    <t>1048293</t>
  </si>
  <si>
    <t>didrogesteron</t>
  </si>
  <si>
    <t>DUPHASTON</t>
  </si>
  <si>
    <t>1048790</t>
  </si>
  <si>
    <t>drospirenon, estradiol</t>
  </si>
  <si>
    <t>ANGELIQ</t>
  </si>
  <si>
    <t>blister, 28 po (2 mg +1 mg)</t>
  </si>
  <si>
    <t>1048781</t>
  </si>
  <si>
    <t>norgestrel, estradiolvalerat</t>
  </si>
  <si>
    <t>CYCLO-PROGYNOVA</t>
  </si>
  <si>
    <t>blister, 1 po 21 (0,5 mg + 2 mg; 2 mg)</t>
  </si>
  <si>
    <t>1048331</t>
  </si>
  <si>
    <t>ciproteron</t>
  </si>
  <si>
    <t xml:space="preserve">ANDROCUR </t>
  </si>
  <si>
    <t>blister, 50 po 50 mg</t>
  </si>
  <si>
    <t>1048176</t>
  </si>
  <si>
    <t>ciproteron, etinilestradiol</t>
  </si>
  <si>
    <t>DIANE–35</t>
  </si>
  <si>
    <t>blister,1 po 21 (2 mg + 0,035 mg)</t>
  </si>
  <si>
    <t>1048720</t>
  </si>
  <si>
    <t>estradiol, ciproteron</t>
  </si>
  <si>
    <t>CLIMEN</t>
  </si>
  <si>
    <t xml:space="preserve"> blister; 11 x 2mg + 10 x (2mg+1mg)</t>
  </si>
  <si>
    <t>1134355</t>
  </si>
  <si>
    <t>TANYZ</t>
  </si>
  <si>
    <t>kapsula sa modifikovanim oslobađanjem, tvrda</t>
  </si>
  <si>
    <t>blister, 30 po 0,4mg</t>
  </si>
  <si>
    <t>7045080</t>
  </si>
  <si>
    <t>dezmopresin</t>
  </si>
  <si>
    <t>MINIRIN</t>
  </si>
  <si>
    <t>sprej za nos, rastvor</t>
  </si>
  <si>
    <t>bočica sa sprej pumpom, 1 po 5 ml (100 mcg/ml)</t>
  </si>
  <si>
    <t>1045081</t>
  </si>
  <si>
    <t>bočica plastična, 30 po 0,2 mg</t>
  </si>
  <si>
    <t>1045084</t>
  </si>
  <si>
    <t>MINIRIN MELT</t>
  </si>
  <si>
    <t>oralni liofilizat</t>
  </si>
  <si>
    <t>blister, 30 po 60 mcg</t>
  </si>
  <si>
    <t>1045082</t>
  </si>
  <si>
    <t>blister, 30 po 120 mcg</t>
  </si>
  <si>
    <t>1047511</t>
  </si>
  <si>
    <t>prednizon</t>
  </si>
  <si>
    <t>PREDNIZON</t>
  </si>
  <si>
    <t>blister, 10 po 5 mg</t>
  </si>
  <si>
    <t>1040050</t>
  </si>
  <si>
    <t>levotiroksin natrijum</t>
  </si>
  <si>
    <t xml:space="preserve">TIVORAL </t>
  </si>
  <si>
    <t>blister, 50 po 100 mcg</t>
  </si>
  <si>
    <t>1040120</t>
  </si>
  <si>
    <t>tiamazol</t>
  </si>
  <si>
    <t>TIASTAT</t>
  </si>
  <si>
    <t>20 po 20 mg</t>
  </si>
  <si>
    <t>0040240</t>
  </si>
  <si>
    <t>teriparatid</t>
  </si>
  <si>
    <t>FORTEO</t>
  </si>
  <si>
    <t>rastvor za injekciju u penu sa uloškom</t>
  </si>
  <si>
    <t>pen sa uloškom,  1 po 2,4 ml (20 mcg/80 mcl)</t>
  </si>
  <si>
    <t>1021912</t>
  </si>
  <si>
    <t>AMOXICILLIN REMEDICA</t>
  </si>
  <si>
    <t>blister, 16 po 500mg</t>
  </si>
  <si>
    <t>3021609</t>
  </si>
  <si>
    <t>PANKLAV 2X</t>
  </si>
  <si>
    <t>bočica staklena, 1 po 140 ml (400 mg/5 ml + 57 mg/5 ml)</t>
  </si>
  <si>
    <t>3021568</t>
  </si>
  <si>
    <t>AMOKSIKLAV 2X</t>
  </si>
  <si>
    <t>bočica staklena, 1 po 70 ml (400 mg+57 mg)/5 ml</t>
  </si>
  <si>
    <t>1021566</t>
  </si>
  <si>
    <t xml:space="preserve">AMOKSIKLAV 2X </t>
  </si>
  <si>
    <t>blister, 10 po 
(500 mg + 125 mg)</t>
  </si>
  <si>
    <t>1021567</t>
  </si>
  <si>
    <t>blister, 10 po
 (875 mg + 125 mg)</t>
  </si>
  <si>
    <t>1321872</t>
  </si>
  <si>
    <t>cefaleksin</t>
  </si>
  <si>
    <t>PALITREX</t>
  </si>
  <si>
    <t>1321711</t>
  </si>
  <si>
    <t>CEFALEKSIN</t>
  </si>
  <si>
    <t>1321124</t>
  </si>
  <si>
    <t>CEFALEXIN REMEDICA</t>
  </si>
  <si>
    <t>1026131</t>
  </si>
  <si>
    <t>sulfometoksazol/trimetoprim</t>
  </si>
  <si>
    <t>ESBESUL</t>
  </si>
  <si>
    <t>blister, 20 po (400mg +80mg)</t>
  </si>
  <si>
    <t>1325153</t>
  </si>
  <si>
    <t>eritromicin</t>
  </si>
  <si>
    <t>ERITROMICIN HF</t>
  </si>
  <si>
    <t>20 po 500 mg</t>
  </si>
  <si>
    <t>1325095</t>
  </si>
  <si>
    <t>midekamicin</t>
  </si>
  <si>
    <t>MACROPEN</t>
  </si>
  <si>
    <t>blister, 16 po 400 mg</t>
  </si>
  <si>
    <t>3325096</t>
  </si>
  <si>
    <t>bočica,115 ml po 175 mg/5 ml</t>
  </si>
  <si>
    <t>2325625</t>
  </si>
  <si>
    <t>klaritromicin</t>
  </si>
  <si>
    <t>KLACID</t>
  </si>
  <si>
    <t>boca, 1 po 60 ml (125 mg/5 ml)</t>
  </si>
  <si>
    <t>1325525</t>
  </si>
  <si>
    <t>blister, 14 po 500 mg</t>
  </si>
  <si>
    <t>1325527</t>
  </si>
  <si>
    <t>KLACID MR</t>
  </si>
  <si>
    <t>blister, 7 po 500 mg</t>
  </si>
  <si>
    <t>1325480</t>
  </si>
  <si>
    <t>azitromicin</t>
  </si>
  <si>
    <t>HEMOMYCIN</t>
  </si>
  <si>
    <t>blister, 6 po 250 mg</t>
  </si>
  <si>
    <t>1329411</t>
  </si>
  <si>
    <t>ciprofloksacin</t>
  </si>
  <si>
    <t xml:space="preserve">MAROCEN  </t>
  </si>
  <si>
    <t>1329511</t>
  </si>
  <si>
    <t>CIPROFLOXACIN  REMEDICA</t>
  </si>
  <si>
    <t>1329510</t>
  </si>
  <si>
    <t>1132181</t>
  </si>
  <si>
    <t>norfloksacin</t>
  </si>
  <si>
    <t>NOLICIN</t>
  </si>
  <si>
    <t>blister, 20 po 400mg</t>
  </si>
  <si>
    <t>1329456</t>
  </si>
  <si>
    <t>FORTECA</t>
  </si>
  <si>
    <t>1329376</t>
  </si>
  <si>
    <t>FLEXID</t>
  </si>
  <si>
    <t>10 po 500 mg</t>
  </si>
  <si>
    <t>1329095</t>
  </si>
  <si>
    <t>LEVALOX</t>
  </si>
  <si>
    <t>blister, 10 po 250mg</t>
  </si>
  <si>
    <t>1132320</t>
  </si>
  <si>
    <t>PIPEM</t>
  </si>
  <si>
    <t>1328380</t>
  </si>
  <si>
    <t>nevirapin</t>
  </si>
  <si>
    <t xml:space="preserve">VIRAMUNE </t>
  </si>
  <si>
    <t>blister, 60 po 200 mg</t>
  </si>
  <si>
    <t>1039395</t>
  </si>
  <si>
    <t>TAMOXIFEN</t>
  </si>
  <si>
    <t>strip, 30 po 10 mg</t>
  </si>
  <si>
    <t>1039720</t>
  </si>
  <si>
    <t>AREMED</t>
  </si>
  <si>
    <t>blister, 28 po 1 mg</t>
  </si>
  <si>
    <t>1039377</t>
  </si>
  <si>
    <t>eksemestan</t>
  </si>
  <si>
    <t>EXEDRAL 25</t>
  </si>
  <si>
    <t>3162089</t>
  </si>
  <si>
    <t>ibuprofen</t>
  </si>
  <si>
    <t>BRUFEN</t>
  </si>
  <si>
    <t>boca, plastična, 1 po 150ml (200mg/5ml)</t>
  </si>
  <si>
    <t>1059092</t>
  </si>
  <si>
    <t>ibandronska kiselina</t>
  </si>
  <si>
    <t>ALVODRONIC</t>
  </si>
  <si>
    <t>3086742</t>
  </si>
  <si>
    <t>PANATERM</t>
  </si>
  <si>
    <t>bočica plastična, 1 po 125 ml (120 mg/5 ml)</t>
  </si>
  <si>
    <t>1086730</t>
  </si>
  <si>
    <t>frovatriptan</t>
  </si>
  <si>
    <t>FROVAMAX</t>
  </si>
  <si>
    <t>blister, 2 po 2,5 mg</t>
  </si>
  <si>
    <t>1084402</t>
  </si>
  <si>
    <t>klonazepam</t>
  </si>
  <si>
    <t xml:space="preserve">RIVOTRIL </t>
  </si>
  <si>
    <t>1084255</t>
  </si>
  <si>
    <t>KLONAZEPAM REMEDICA</t>
  </si>
  <si>
    <t>1084351</t>
  </si>
  <si>
    <t>CARBAMAZEPINE-RETARD</t>
  </si>
  <si>
    <t>1084230</t>
  </si>
  <si>
    <t>LAMOTRIX</t>
  </si>
  <si>
    <t>1084231</t>
  </si>
  <si>
    <t>1084232</t>
  </si>
  <si>
    <t>1084233</t>
  </si>
  <si>
    <t>blister, 30 po 200 mg</t>
  </si>
  <si>
    <t>1084830</t>
  </si>
  <si>
    <t>levetiracetam</t>
  </si>
  <si>
    <t>QUETRA 250</t>
  </si>
  <si>
    <t>blister, 60 po 250 mg</t>
  </si>
  <si>
    <t>1084841</t>
  </si>
  <si>
    <t>QUETRA 500</t>
  </si>
  <si>
    <t>blister, 60 po 500 mg</t>
  </si>
  <si>
    <t>1084842</t>
  </si>
  <si>
    <t xml:space="preserve">QUETRA 1000 </t>
  </si>
  <si>
    <t>blister, 60 po 1000mg</t>
  </si>
  <si>
    <t>pregabalin</t>
  </si>
  <si>
    <t>PRAGIOLA</t>
  </si>
  <si>
    <t>kapsula tvrda</t>
  </si>
  <si>
    <t>1084134</t>
  </si>
  <si>
    <t>blister, 56 po 150 mg</t>
  </si>
  <si>
    <t>1084143</t>
  </si>
  <si>
    <t>blister, 56 po 300mg</t>
  </si>
  <si>
    <t>1084144</t>
  </si>
  <si>
    <t>PREGABALIN MYLAN PHARMA</t>
  </si>
  <si>
    <t>blister deljiv na pojedinačne doze, 56 po 75 mg</t>
  </si>
  <si>
    <t>1084145</t>
  </si>
  <si>
    <t>blister deljiv na pojedinačne doze, 56 po 150 mg</t>
  </si>
  <si>
    <t>amantadin sulfat</t>
  </si>
  <si>
    <t>PK MERZ</t>
  </si>
  <si>
    <t>30 po 100 mg</t>
  </si>
  <si>
    <t>1085290</t>
  </si>
  <si>
    <t>pramipeksol</t>
  </si>
  <si>
    <t>MIRAPEXIN</t>
  </si>
  <si>
    <t>blister, 30 po 0,25 mg</t>
  </si>
  <si>
    <t>1085291</t>
  </si>
  <si>
    <t>1085081</t>
  </si>
  <si>
    <t>blister, 10 po 0,375 mg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</si>
  <si>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</si>
  <si>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</si>
  <si>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</si>
  <si>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</si>
  <si>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</si>
  <si>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</si>
  <si>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</si>
  <si>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blister, 30 po 3,75 mg</t>
  </si>
  <si>
    <t>1070254</t>
  </si>
  <si>
    <t>flufenazin</t>
  </si>
  <si>
    <t>MODITEN</t>
  </si>
  <si>
    <t>bočica, 25 po 1mg</t>
  </si>
  <si>
    <t>1070256</t>
  </si>
  <si>
    <t>bočica, 100 po 2,5mg</t>
  </si>
  <si>
    <t>1070841</t>
  </si>
  <si>
    <t>haloperidol</t>
  </si>
  <si>
    <t>HALOPERIDOL HF</t>
  </si>
  <si>
    <t>1070840</t>
  </si>
  <si>
    <t>plastična bočica,  25 po 2 mg</t>
  </si>
  <si>
    <t>1070202</t>
  </si>
  <si>
    <t>HALOPERIDOL KRKA</t>
  </si>
  <si>
    <t>bočica staklena, 25 po 2 mg</t>
  </si>
  <si>
    <t>1070965</t>
  </si>
  <si>
    <t>klozapin</t>
  </si>
  <si>
    <t>CLOZAPINE  REMEDICA</t>
  </si>
  <si>
    <t xml:space="preserve"> blister, 50 po 100 mg</t>
  </si>
  <si>
    <t>1070963</t>
  </si>
  <si>
    <t>1070606</t>
  </si>
  <si>
    <t>LEPONEX</t>
  </si>
  <si>
    <t>blister, 50 po 100 mg</t>
  </si>
  <si>
    <t>1070605</t>
  </si>
  <si>
    <t xml:space="preserve"> blister, 50 po 25 mg</t>
  </si>
  <si>
    <t>1070975</t>
  </si>
  <si>
    <t>ZALASTA Q-Tab</t>
  </si>
  <si>
    <t>oralna disperzibilna tableta</t>
  </si>
  <si>
    <t>1070976</t>
  </si>
  <si>
    <t>blister, 28 po 15 mg</t>
  </si>
  <si>
    <t>1070977</t>
  </si>
  <si>
    <t>aripiprazol</t>
  </si>
  <si>
    <t>ZYLAXERA</t>
  </si>
  <si>
    <t>30 po 5 mg</t>
  </si>
  <si>
    <t>30 po 10 mg</t>
  </si>
  <si>
    <t>30 po 15 mg</t>
  </si>
  <si>
    <t>30 po 30 mg</t>
  </si>
  <si>
    <t>1071172</t>
  </si>
  <si>
    <t>APAURIN</t>
  </si>
  <si>
    <t>1071175</t>
  </si>
  <si>
    <t>1071320</t>
  </si>
  <si>
    <t>bromazepam</t>
  </si>
  <si>
    <t>LEXAURIN</t>
  </si>
  <si>
    <t>1071322</t>
  </si>
  <si>
    <t>1071324</t>
  </si>
  <si>
    <t>1077260</t>
  </si>
  <si>
    <t>nitrazepam</t>
  </si>
  <si>
    <t>NIPAM</t>
  </si>
  <si>
    <t>1077196</t>
  </si>
  <si>
    <t>CERSON</t>
  </si>
  <si>
    <t>1077301</t>
  </si>
  <si>
    <t>SANVAL</t>
  </si>
  <si>
    <t>1077300</t>
  </si>
  <si>
    <t>1072740</t>
  </si>
  <si>
    <t>klomipramin</t>
  </si>
  <si>
    <t>ANAFRANIL</t>
  </si>
  <si>
    <t xml:space="preserve"> 30 po 25 mg</t>
  </si>
  <si>
    <t>amitriptilin</t>
  </si>
  <si>
    <t>AMITRIPTYLINE</t>
  </si>
  <si>
    <t>blister, 100 po 10 mg</t>
  </si>
  <si>
    <t>1072730</t>
  </si>
  <si>
    <t>maprotilin</t>
  </si>
  <si>
    <t>MAPROTILIN</t>
  </si>
  <si>
    <t>1072731</t>
  </si>
  <si>
    <t>1072914</t>
  </si>
  <si>
    <t>ARKETIS</t>
  </si>
  <si>
    <t>blister, 30 po 20mg</t>
  </si>
  <si>
    <t>1072635</t>
  </si>
  <si>
    <t>sertralin</t>
  </si>
  <si>
    <t>ASENTRA</t>
  </si>
  <si>
    <t>1072636</t>
  </si>
  <si>
    <t>1072007</t>
  </si>
  <si>
    <t>escitalopram</t>
  </si>
  <si>
    <t>ELICEA Q-TAB</t>
  </si>
  <si>
    <t>1072782</t>
  </si>
  <si>
    <t>moklobemid</t>
  </si>
  <si>
    <t>AURORIX</t>
  </si>
  <si>
    <t>blister, 30 po 300 mg</t>
  </si>
  <si>
    <t>1072861</t>
  </si>
  <si>
    <t>mirtazapin</t>
  </si>
  <si>
    <t>REMIRTA</t>
  </si>
  <si>
    <t>1072489</t>
  </si>
  <si>
    <t>venlafaksin</t>
  </si>
  <si>
    <t>VENLAX</t>
  </si>
  <si>
    <t>blister, 30 po 37,5 mg</t>
  </si>
  <si>
    <t>1072488</t>
  </si>
  <si>
    <t>blister, 30 po 75 mg</t>
  </si>
  <si>
    <t>1079041</t>
  </si>
  <si>
    <t>donepezil</t>
  </si>
  <si>
    <t>DONECEPT</t>
  </si>
  <si>
    <t>1088055</t>
  </si>
  <si>
    <t>piridostigmin</t>
  </si>
  <si>
    <t>MESTINON</t>
  </si>
  <si>
    <t>bočica staklena, 150 po 60 mg</t>
  </si>
  <si>
    <t>1182051</t>
  </si>
  <si>
    <t>buprenorfin</t>
  </si>
  <si>
    <t>BUPRENORFIN ALKALOID</t>
  </si>
  <si>
    <t>blister, 7 po 2 mg</t>
  </si>
  <si>
    <t>1182052</t>
  </si>
  <si>
    <t>blister, 7 po 8 mg</t>
  </si>
  <si>
    <t>2087505</t>
  </si>
  <si>
    <t>metadon</t>
  </si>
  <si>
    <t>METADON ALKALOID</t>
  </si>
  <si>
    <t>oralne kapi, rastvor</t>
  </si>
  <si>
    <t>bočica, 1 po 10 ml (10 mg/ml)</t>
  </si>
  <si>
    <t>2087508</t>
  </si>
  <si>
    <t>bočica, 1 po 6 ml (10mg/ml)</t>
  </si>
  <si>
    <t>1029082</t>
  </si>
  <si>
    <t>blister,  20 po 400 mg</t>
  </si>
  <si>
    <t>7114725</t>
  </si>
  <si>
    <t>fenoterol, ipratropijum bromid</t>
  </si>
  <si>
    <t>BERODUAL N</t>
  </si>
  <si>
    <t>inhalator pod pritiskom sa dozerom,1 po 200 doza (0,05 mg + 0,021 mg)/ doza</t>
  </si>
  <si>
    <t>7114671</t>
  </si>
  <si>
    <t>diskus, 1 po 60 doza (50 mcg/doza+250 mcg/doza)</t>
  </si>
  <si>
    <t>7114672</t>
  </si>
  <si>
    <t>diskus, 1 po 60 doza ( 50 mcg/doza+500 mcg/doza)</t>
  </si>
  <si>
    <t>7114712</t>
  </si>
  <si>
    <t>inhaler, 1 po 60 doza (320 mcg + 9 mcg)</t>
  </si>
  <si>
    <t>7114129</t>
  </si>
  <si>
    <t xml:space="preserve">BERODUAL </t>
  </si>
  <si>
    <t>bočica od tamnog stakla,1 po 20 ml ( 0,5 mg/ml + 0,25 mg/ml )</t>
  </si>
  <si>
    <t>7114247</t>
  </si>
  <si>
    <t>olodaterol, tiotropijum-bromid</t>
  </si>
  <si>
    <t>SPIOLTO RESPIMAT</t>
  </si>
  <si>
    <t>rastvor za inhalaciju</t>
  </si>
  <si>
    <t>uložak i inhaler, 1 po 60 potisika (30 doza) (2.5mcg/potisak+2.5mcg/potisak)</t>
  </si>
  <si>
    <t>7114730</t>
  </si>
  <si>
    <t>tiotropium-bromid</t>
  </si>
  <si>
    <t>SPIRIVA</t>
  </si>
  <si>
    <t>blister, 30 po 18 mcg</t>
  </si>
  <si>
    <t>7114732</t>
  </si>
  <si>
    <t>tiotropijum-bromid</t>
  </si>
  <si>
    <t>SPIRIVA RESPIMAT</t>
  </si>
  <si>
    <t>uložak i inhaler, 1 po 60 potisaka (30 doza) (2.5 mcg/potisak)</t>
  </si>
  <si>
    <t>aminofilin</t>
  </si>
  <si>
    <t>AMINOFILIN RETARD</t>
  </si>
  <si>
    <t>blister, 30 po 350 mg</t>
  </si>
  <si>
    <t>BRIMONAL 0,2%</t>
  </si>
  <si>
    <t>bočica sa kapaljkom, 1 po 10 ml (0,2%)</t>
  </si>
  <si>
    <t>7099155</t>
  </si>
  <si>
    <t>UNILAT</t>
  </si>
  <si>
    <t>bočica sa kapaljkom 1 po 2,5 ml (50 mcg/ml)</t>
  </si>
  <si>
    <t>УКУПНА ВРЕДНОСТ БЕЗ ПДВ-А</t>
  </si>
  <si>
    <t>ИЗНОС ПДВ-А</t>
  </si>
  <si>
    <t>УКУПНА ВРЕДНОСТ СА ПДВ-ОМ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</si>
</sst>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62" applyFont="1" applyFill="1" applyBorder="1" applyAlignment="1">
      <alignment horizontal="center" vertical="center" wrapText="1"/>
      <protection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5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8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3" fontId="6" fillId="34" borderId="10" xfId="69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8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1" fontId="44" fillId="0" borderId="0" xfId="0" applyNumberFormat="1" applyFont="1" applyAlignment="1">
      <alignment horizontal="center" vertical="center" wrapText="1"/>
    </xf>
    <xf numFmtId="4" fontId="6" fillId="34" borderId="17" xfId="55" applyNumberFormat="1" applyFont="1" applyFill="1" applyBorder="1" applyAlignment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34" borderId="17" xfId="57" applyNumberFormat="1" applyFont="1" applyFill="1" applyBorder="1" applyAlignment="1">
      <alignment horizontal="center" vertical="center" wrapText="1"/>
      <protection/>
    </xf>
    <xf numFmtId="4" fontId="6" fillId="34" borderId="17" xfId="0" applyNumberFormat="1" applyFont="1" applyFill="1" applyBorder="1" applyAlignment="1">
      <alignment horizontal="center" vertical="center"/>
    </xf>
    <xf numFmtId="0" fontId="6" fillId="34" borderId="10" xfId="63" applyFont="1" applyFill="1" applyBorder="1" applyAlignment="1">
      <alignment horizontal="center" vertical="center" wrapText="1"/>
      <protection/>
    </xf>
    <xf numFmtId="2" fontId="6" fillId="34" borderId="17" xfId="55" applyNumberFormat="1" applyFont="1" applyFill="1" applyBorder="1" applyAlignment="1">
      <alignment horizontal="center" vertical="center"/>
      <protection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2" fontId="6" fillId="34" borderId="17" xfId="55" applyNumberFormat="1" applyFont="1" applyFill="1" applyBorder="1" applyAlignment="1">
      <alignment horizontal="center" vertical="center" wrapText="1"/>
      <protection/>
    </xf>
    <xf numFmtId="3" fontId="5" fillId="34" borderId="10" xfId="69" applyNumberFormat="1" applyFont="1" applyFill="1" applyBorder="1" applyAlignment="1">
      <alignment horizontal="center"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7" fillId="33" borderId="17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right" vertical="center" wrapText="1"/>
    </xf>
    <xf numFmtId="4" fontId="52" fillId="33" borderId="14" xfId="62" applyNumberFormat="1" applyFont="1" applyFill="1" applyBorder="1" applyAlignment="1">
      <alignment horizontal="center" vertical="center" wrapText="1"/>
      <protection/>
    </xf>
    <xf numFmtId="4" fontId="52" fillId="33" borderId="12" xfId="62" applyNumberFormat="1" applyFont="1" applyFill="1" applyBorder="1" applyAlignment="1">
      <alignment horizontal="center" vertical="center" wrapText="1"/>
      <protection/>
    </xf>
    <xf numFmtId="4" fontId="52" fillId="33" borderId="16" xfId="62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3" xfId="57"/>
    <cellStyle name="Normal 2 14" xfId="58"/>
    <cellStyle name="Normal 2 2" xfId="59"/>
    <cellStyle name="Normal 2 2 10" xfId="60"/>
    <cellStyle name="Normal 2 3" xfId="61"/>
    <cellStyle name="Normal 4" xfId="62"/>
    <cellStyle name="Normal 7 4" xfId="63"/>
    <cellStyle name="Normal_Sheet1" xfId="64"/>
    <cellStyle name="Note" xfId="65"/>
    <cellStyle name="Output" xfId="66"/>
    <cellStyle name="Percent" xfId="67"/>
    <cellStyle name="Percent 2" xfId="68"/>
    <cellStyle name="Percent 4" xfId="69"/>
    <cellStyle name="Title" xfId="70"/>
    <cellStyle name="Total" xfId="71"/>
    <cellStyle name="Warning Text" xfId="7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5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8.00390625" style="17" customWidth="1"/>
    <col min="2" max="2" width="14.28125" style="18" customWidth="1"/>
    <col min="3" max="3" width="14.00390625" style="2" customWidth="1"/>
    <col min="4" max="4" width="13.8515625" style="2" customWidth="1"/>
    <col min="5" max="5" width="15.8515625" style="18" customWidth="1"/>
    <col min="6" max="6" width="14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7.00390625" style="27" hidden="1" customWidth="1"/>
    <col min="12" max="12" width="15.57421875" style="27" customWidth="1"/>
    <col min="13" max="13" width="13.28125" style="27" hidden="1" customWidth="1"/>
    <col min="14" max="15" width="12.7109375" style="27" customWidth="1"/>
    <col min="16" max="16384" width="9.140625" style="2" customWidth="1"/>
  </cols>
  <sheetData>
    <row r="2" spans="1:13" ht="12.7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1" t="s">
        <v>123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6" spans="1:13" ht="38.25">
      <c r="A6" s="38" t="s">
        <v>24</v>
      </c>
      <c r="B6" s="39" t="s">
        <v>25</v>
      </c>
      <c r="C6" s="40" t="s">
        <v>26</v>
      </c>
      <c r="D6" s="40" t="s">
        <v>27</v>
      </c>
      <c r="E6" s="40" t="s">
        <v>0</v>
      </c>
      <c r="F6" s="40" t="s">
        <v>28</v>
      </c>
      <c r="G6" s="41" t="s">
        <v>29</v>
      </c>
      <c r="H6" s="42" t="s">
        <v>30</v>
      </c>
      <c r="I6" s="43" t="s">
        <v>37</v>
      </c>
      <c r="J6" s="44" t="s">
        <v>36</v>
      </c>
      <c r="K6" s="45" t="s">
        <v>31</v>
      </c>
      <c r="L6" s="46" t="s">
        <v>32</v>
      </c>
      <c r="M6" s="31" t="s">
        <v>1</v>
      </c>
    </row>
    <row r="7" spans="1:15" s="19" customFormat="1" ht="22.5">
      <c r="A7" s="32">
        <v>1</v>
      </c>
      <c r="B7" s="33" t="s">
        <v>124</v>
      </c>
      <c r="C7" s="34" t="s">
        <v>68</v>
      </c>
      <c r="D7" s="34" t="s">
        <v>69</v>
      </c>
      <c r="E7" s="34" t="s">
        <v>125</v>
      </c>
      <c r="F7" s="34" t="s">
        <v>126</v>
      </c>
      <c r="G7" s="35" t="s">
        <v>38</v>
      </c>
      <c r="H7" s="65">
        <v>242.2</v>
      </c>
      <c r="I7" s="36"/>
      <c r="J7" s="37">
        <v>238.01</v>
      </c>
      <c r="K7" s="37">
        <f>H7*I7</f>
        <v>0</v>
      </c>
      <c r="L7" s="37">
        <f>I7*J7</f>
        <v>0</v>
      </c>
      <c r="M7" s="66">
        <v>3</v>
      </c>
      <c r="N7" s="27"/>
      <c r="O7" s="27"/>
    </row>
    <row r="8" spans="1:15" s="19" customFormat="1" ht="22.5">
      <c r="A8" s="32">
        <v>2</v>
      </c>
      <c r="B8" s="33" t="s">
        <v>127</v>
      </c>
      <c r="C8" s="34" t="s">
        <v>128</v>
      </c>
      <c r="D8" s="34" t="s">
        <v>129</v>
      </c>
      <c r="E8" s="34" t="s">
        <v>130</v>
      </c>
      <c r="F8" s="34" t="s">
        <v>131</v>
      </c>
      <c r="G8" s="35" t="s">
        <v>38</v>
      </c>
      <c r="H8" s="65">
        <v>236.3</v>
      </c>
      <c r="I8" s="36"/>
      <c r="J8" s="37">
        <v>224.77</v>
      </c>
      <c r="K8" s="37">
        <f aca="true" t="shared" si="0" ref="K8:K71">H8*I8</f>
        <v>0</v>
      </c>
      <c r="L8" s="37">
        <f aca="true" t="shared" si="1" ref="L8:L71">I8*J8</f>
        <v>0</v>
      </c>
      <c r="M8" s="66">
        <v>3</v>
      </c>
      <c r="N8" s="27"/>
      <c r="O8" s="27"/>
    </row>
    <row r="9" spans="1:15" s="19" customFormat="1" ht="22.5">
      <c r="A9" s="32">
        <v>8</v>
      </c>
      <c r="B9" s="33" t="s">
        <v>132</v>
      </c>
      <c r="C9" s="34" t="s">
        <v>133</v>
      </c>
      <c r="D9" s="34" t="s">
        <v>134</v>
      </c>
      <c r="E9" s="34" t="s">
        <v>135</v>
      </c>
      <c r="F9" s="34" t="s">
        <v>136</v>
      </c>
      <c r="G9" s="35" t="s">
        <v>38</v>
      </c>
      <c r="H9" s="65">
        <v>269.4</v>
      </c>
      <c r="I9" s="47"/>
      <c r="J9" s="37">
        <v>258.93</v>
      </c>
      <c r="K9" s="37">
        <f t="shared" si="0"/>
        <v>0</v>
      </c>
      <c r="L9" s="37">
        <f t="shared" si="1"/>
        <v>0</v>
      </c>
      <c r="M9" s="66">
        <v>3</v>
      </c>
      <c r="N9" s="27"/>
      <c r="O9" s="27"/>
    </row>
    <row r="10" spans="1:15" s="19" customFormat="1" ht="22.5">
      <c r="A10" s="32">
        <v>11</v>
      </c>
      <c r="B10" s="48" t="s">
        <v>137</v>
      </c>
      <c r="C10" s="49" t="s">
        <v>133</v>
      </c>
      <c r="D10" s="49" t="s">
        <v>134</v>
      </c>
      <c r="E10" s="49" t="s">
        <v>135</v>
      </c>
      <c r="F10" s="49" t="s">
        <v>59</v>
      </c>
      <c r="G10" s="35" t="s">
        <v>38</v>
      </c>
      <c r="H10" s="67">
        <v>223.6</v>
      </c>
      <c r="I10" s="51"/>
      <c r="J10" s="37">
        <v>214.91</v>
      </c>
      <c r="K10" s="37">
        <f t="shared" si="0"/>
        <v>0</v>
      </c>
      <c r="L10" s="37">
        <f t="shared" si="1"/>
        <v>0</v>
      </c>
      <c r="M10" s="66">
        <v>3</v>
      </c>
      <c r="N10" s="27"/>
      <c r="O10" s="27"/>
    </row>
    <row r="11" spans="1:15" s="19" customFormat="1" ht="22.5">
      <c r="A11" s="32">
        <v>14</v>
      </c>
      <c r="B11" s="33" t="s">
        <v>138</v>
      </c>
      <c r="C11" s="34" t="s">
        <v>139</v>
      </c>
      <c r="D11" s="34" t="s">
        <v>140</v>
      </c>
      <c r="E11" s="34" t="s">
        <v>130</v>
      </c>
      <c r="F11" s="34" t="s">
        <v>141</v>
      </c>
      <c r="G11" s="35" t="s">
        <v>38</v>
      </c>
      <c r="H11" s="65">
        <v>76.9</v>
      </c>
      <c r="I11" s="47"/>
      <c r="J11" s="37">
        <v>73.91</v>
      </c>
      <c r="K11" s="37">
        <f t="shared" si="0"/>
        <v>0</v>
      </c>
      <c r="L11" s="37">
        <f t="shared" si="1"/>
        <v>0</v>
      </c>
      <c r="M11" s="66">
        <v>3</v>
      </c>
      <c r="N11" s="27"/>
      <c r="O11" s="27"/>
    </row>
    <row r="12" spans="1:15" s="19" customFormat="1" ht="22.5">
      <c r="A12" s="32">
        <v>15</v>
      </c>
      <c r="B12" s="33" t="s">
        <v>142</v>
      </c>
      <c r="C12" s="34" t="s">
        <v>139</v>
      </c>
      <c r="D12" s="34" t="s">
        <v>140</v>
      </c>
      <c r="E12" s="34" t="s">
        <v>130</v>
      </c>
      <c r="F12" s="34" t="s">
        <v>143</v>
      </c>
      <c r="G12" s="35" t="s">
        <v>38</v>
      </c>
      <c r="H12" s="65">
        <v>153.7</v>
      </c>
      <c r="I12" s="47"/>
      <c r="J12" s="37">
        <v>147.73</v>
      </c>
      <c r="K12" s="37">
        <f t="shared" si="0"/>
        <v>0</v>
      </c>
      <c r="L12" s="37">
        <f t="shared" si="1"/>
        <v>0</v>
      </c>
      <c r="M12" s="66">
        <v>3</v>
      </c>
      <c r="N12" s="27"/>
      <c r="O12" s="27"/>
    </row>
    <row r="13" spans="1:15" s="19" customFormat="1" ht="22.5">
      <c r="A13" s="32">
        <v>16</v>
      </c>
      <c r="B13" s="33" t="s">
        <v>144</v>
      </c>
      <c r="C13" s="34" t="s">
        <v>139</v>
      </c>
      <c r="D13" s="34" t="s">
        <v>140</v>
      </c>
      <c r="E13" s="34" t="s">
        <v>130</v>
      </c>
      <c r="F13" s="34" t="s">
        <v>59</v>
      </c>
      <c r="G13" s="35" t="s">
        <v>38</v>
      </c>
      <c r="H13" s="65">
        <v>307.4</v>
      </c>
      <c r="I13" s="47"/>
      <c r="J13" s="37">
        <v>295.46</v>
      </c>
      <c r="K13" s="37">
        <f t="shared" si="0"/>
        <v>0</v>
      </c>
      <c r="L13" s="37">
        <f t="shared" si="1"/>
        <v>0</v>
      </c>
      <c r="M13" s="66">
        <v>3</v>
      </c>
      <c r="N13" s="27"/>
      <c r="O13" s="27"/>
    </row>
    <row r="14" spans="1:15" s="19" customFormat="1" ht="22.5">
      <c r="A14" s="32">
        <v>17</v>
      </c>
      <c r="B14" s="33" t="s">
        <v>145</v>
      </c>
      <c r="C14" s="34" t="s">
        <v>139</v>
      </c>
      <c r="D14" s="34" t="s">
        <v>140</v>
      </c>
      <c r="E14" s="34" t="s">
        <v>130</v>
      </c>
      <c r="F14" s="34" t="s">
        <v>146</v>
      </c>
      <c r="G14" s="35" t="s">
        <v>38</v>
      </c>
      <c r="H14" s="65">
        <v>125.5</v>
      </c>
      <c r="I14" s="47"/>
      <c r="J14" s="37">
        <v>120.62</v>
      </c>
      <c r="K14" s="37">
        <f t="shared" si="0"/>
        <v>0</v>
      </c>
      <c r="L14" s="37">
        <f t="shared" si="1"/>
        <v>0</v>
      </c>
      <c r="M14" s="66">
        <v>3</v>
      </c>
      <c r="N14" s="27"/>
      <c r="O14" s="27"/>
    </row>
    <row r="15" spans="1:15" s="19" customFormat="1" ht="22.5">
      <c r="A15" s="32">
        <v>18</v>
      </c>
      <c r="B15" s="33" t="s">
        <v>147</v>
      </c>
      <c r="C15" s="34" t="s">
        <v>139</v>
      </c>
      <c r="D15" s="34" t="s">
        <v>140</v>
      </c>
      <c r="E15" s="34" t="s">
        <v>130</v>
      </c>
      <c r="F15" s="34" t="s">
        <v>148</v>
      </c>
      <c r="G15" s="35" t="s">
        <v>38</v>
      </c>
      <c r="H15" s="65">
        <v>251</v>
      </c>
      <c r="I15" s="47"/>
      <c r="J15" s="37">
        <v>241.25</v>
      </c>
      <c r="K15" s="37">
        <f t="shared" si="0"/>
        <v>0</v>
      </c>
      <c r="L15" s="37">
        <f t="shared" si="1"/>
        <v>0</v>
      </c>
      <c r="M15" s="66">
        <v>3</v>
      </c>
      <c r="N15" s="27"/>
      <c r="O15" s="27"/>
    </row>
    <row r="16" spans="1:15" s="19" customFormat="1" ht="22.5">
      <c r="A16" s="32">
        <v>19</v>
      </c>
      <c r="B16" s="33" t="s">
        <v>149</v>
      </c>
      <c r="C16" s="34" t="s">
        <v>139</v>
      </c>
      <c r="D16" s="34" t="s">
        <v>140</v>
      </c>
      <c r="E16" s="34" t="s">
        <v>130</v>
      </c>
      <c r="F16" s="34" t="s">
        <v>136</v>
      </c>
      <c r="G16" s="35" t="s">
        <v>38</v>
      </c>
      <c r="H16" s="65">
        <v>502</v>
      </c>
      <c r="I16" s="47"/>
      <c r="J16" s="37">
        <v>482.5</v>
      </c>
      <c r="K16" s="37">
        <f t="shared" si="0"/>
        <v>0</v>
      </c>
      <c r="L16" s="37">
        <f t="shared" si="1"/>
        <v>0</v>
      </c>
      <c r="M16" s="66">
        <v>3</v>
      </c>
      <c r="N16" s="27"/>
      <c r="O16" s="27"/>
    </row>
    <row r="17" spans="1:15" s="19" customFormat="1" ht="22.5">
      <c r="A17" s="32">
        <v>28</v>
      </c>
      <c r="B17" s="33" t="s">
        <v>150</v>
      </c>
      <c r="C17" s="34" t="s">
        <v>151</v>
      </c>
      <c r="D17" s="34" t="s">
        <v>152</v>
      </c>
      <c r="E17" s="34" t="s">
        <v>67</v>
      </c>
      <c r="F17" s="34" t="s">
        <v>153</v>
      </c>
      <c r="G17" s="35" t="s">
        <v>38</v>
      </c>
      <c r="H17" s="65">
        <v>2358.4</v>
      </c>
      <c r="I17" s="47"/>
      <c r="J17" s="37">
        <v>2332.22</v>
      </c>
      <c r="K17" s="37">
        <f t="shared" si="0"/>
        <v>0</v>
      </c>
      <c r="L17" s="37">
        <f t="shared" si="1"/>
        <v>0</v>
      </c>
      <c r="M17" s="66">
        <v>2</v>
      </c>
      <c r="N17" s="27"/>
      <c r="O17" s="27"/>
    </row>
    <row r="18" spans="1:15" s="19" customFormat="1" ht="22.5">
      <c r="A18" s="32">
        <v>29</v>
      </c>
      <c r="B18" s="33" t="s">
        <v>154</v>
      </c>
      <c r="C18" s="34" t="s">
        <v>151</v>
      </c>
      <c r="D18" s="34" t="s">
        <v>152</v>
      </c>
      <c r="E18" s="34" t="s">
        <v>67</v>
      </c>
      <c r="F18" s="34" t="s">
        <v>155</v>
      </c>
      <c r="G18" s="35" t="s">
        <v>38</v>
      </c>
      <c r="H18" s="65">
        <v>1179.2</v>
      </c>
      <c r="I18" s="47"/>
      <c r="J18" s="37">
        <v>1166.11</v>
      </c>
      <c r="K18" s="37">
        <f t="shared" si="0"/>
        <v>0</v>
      </c>
      <c r="L18" s="37">
        <f t="shared" si="1"/>
        <v>0</v>
      </c>
      <c r="M18" s="66">
        <v>2</v>
      </c>
      <c r="N18" s="27"/>
      <c r="O18" s="27"/>
    </row>
    <row r="19" spans="1:15" s="19" customFormat="1" ht="22.5">
      <c r="A19" s="32">
        <v>32</v>
      </c>
      <c r="B19" s="48" t="s">
        <v>156</v>
      </c>
      <c r="C19" s="49" t="s">
        <v>157</v>
      </c>
      <c r="D19" s="49" t="s">
        <v>158</v>
      </c>
      <c r="E19" s="49" t="s">
        <v>115</v>
      </c>
      <c r="F19" s="49" t="s">
        <v>159</v>
      </c>
      <c r="G19" s="35" t="s">
        <v>38</v>
      </c>
      <c r="H19" s="68">
        <v>445.7</v>
      </c>
      <c r="I19" s="51"/>
      <c r="J19" s="37">
        <v>401.66</v>
      </c>
      <c r="K19" s="37">
        <f t="shared" si="0"/>
        <v>0</v>
      </c>
      <c r="L19" s="37">
        <f t="shared" si="1"/>
        <v>0</v>
      </c>
      <c r="M19" s="66">
        <v>3</v>
      </c>
      <c r="N19" s="27"/>
      <c r="O19" s="27"/>
    </row>
    <row r="20" spans="1:15" s="19" customFormat="1" ht="22.5">
      <c r="A20" s="32">
        <v>33</v>
      </c>
      <c r="B20" s="33" t="s">
        <v>160</v>
      </c>
      <c r="C20" s="34" t="s">
        <v>161</v>
      </c>
      <c r="D20" s="34" t="s">
        <v>162</v>
      </c>
      <c r="E20" s="34" t="s">
        <v>90</v>
      </c>
      <c r="F20" s="34" t="s">
        <v>163</v>
      </c>
      <c r="G20" s="35" t="s">
        <v>38</v>
      </c>
      <c r="H20" s="65">
        <v>245.6</v>
      </c>
      <c r="I20" s="47"/>
      <c r="J20" s="37">
        <v>228.06</v>
      </c>
      <c r="K20" s="37">
        <f t="shared" si="0"/>
        <v>0</v>
      </c>
      <c r="L20" s="37">
        <f t="shared" si="1"/>
        <v>0</v>
      </c>
      <c r="M20" s="66">
        <v>3</v>
      </c>
      <c r="N20" s="27"/>
      <c r="O20" s="27"/>
    </row>
    <row r="21" spans="1:15" s="19" customFormat="1" ht="22.5">
      <c r="A21" s="32">
        <v>35</v>
      </c>
      <c r="B21" s="33" t="s">
        <v>164</v>
      </c>
      <c r="C21" s="34" t="s">
        <v>165</v>
      </c>
      <c r="D21" s="34" t="s">
        <v>166</v>
      </c>
      <c r="E21" s="34" t="s">
        <v>40</v>
      </c>
      <c r="F21" s="34" t="s">
        <v>167</v>
      </c>
      <c r="G21" s="35" t="s">
        <v>38</v>
      </c>
      <c r="H21" s="65">
        <v>191.5</v>
      </c>
      <c r="I21" s="47"/>
      <c r="J21" s="37">
        <v>182.15</v>
      </c>
      <c r="K21" s="37">
        <f t="shared" si="0"/>
        <v>0</v>
      </c>
      <c r="L21" s="37">
        <f t="shared" si="1"/>
        <v>0</v>
      </c>
      <c r="M21" s="66">
        <v>3</v>
      </c>
      <c r="N21" s="27"/>
      <c r="O21" s="27"/>
    </row>
    <row r="22" spans="1:15" s="19" customFormat="1" ht="22.5">
      <c r="A22" s="32">
        <v>36</v>
      </c>
      <c r="B22" s="33" t="s">
        <v>168</v>
      </c>
      <c r="C22" s="34" t="s">
        <v>113</v>
      </c>
      <c r="D22" s="34" t="s">
        <v>169</v>
      </c>
      <c r="E22" s="34" t="s">
        <v>130</v>
      </c>
      <c r="F22" s="34" t="s">
        <v>170</v>
      </c>
      <c r="G22" s="35" t="s">
        <v>38</v>
      </c>
      <c r="H22" s="69">
        <v>9258</v>
      </c>
      <c r="I22" s="47"/>
      <c r="J22" s="37">
        <v>9155.24</v>
      </c>
      <c r="K22" s="37">
        <f t="shared" si="0"/>
        <v>0</v>
      </c>
      <c r="L22" s="37">
        <f t="shared" si="1"/>
        <v>0</v>
      </c>
      <c r="M22" s="66">
        <v>2</v>
      </c>
      <c r="N22" s="27"/>
      <c r="O22" s="27"/>
    </row>
    <row r="23" spans="1:15" s="19" customFormat="1" ht="22.5">
      <c r="A23" s="32">
        <v>40</v>
      </c>
      <c r="B23" s="48" t="s">
        <v>171</v>
      </c>
      <c r="C23" s="49" t="s">
        <v>172</v>
      </c>
      <c r="D23" s="49" t="s">
        <v>173</v>
      </c>
      <c r="E23" s="49" t="s">
        <v>174</v>
      </c>
      <c r="F23" s="49" t="s">
        <v>175</v>
      </c>
      <c r="G23" s="35" t="s">
        <v>38</v>
      </c>
      <c r="H23" s="67">
        <v>697.8</v>
      </c>
      <c r="I23" s="50"/>
      <c r="J23" s="37">
        <v>690.05</v>
      </c>
      <c r="K23" s="37">
        <f t="shared" si="0"/>
        <v>0</v>
      </c>
      <c r="L23" s="37">
        <f t="shared" si="1"/>
        <v>0</v>
      </c>
      <c r="M23" s="66">
        <v>2</v>
      </c>
      <c r="N23" s="27"/>
      <c r="O23" s="27"/>
    </row>
    <row r="24" spans="1:15" s="19" customFormat="1" ht="22.5">
      <c r="A24" s="32">
        <v>41</v>
      </c>
      <c r="B24" s="48" t="s">
        <v>176</v>
      </c>
      <c r="C24" s="49" t="s">
        <v>172</v>
      </c>
      <c r="D24" s="49" t="s">
        <v>173</v>
      </c>
      <c r="E24" s="49" t="s">
        <v>174</v>
      </c>
      <c r="F24" s="49" t="s">
        <v>177</v>
      </c>
      <c r="G24" s="35" t="s">
        <v>38</v>
      </c>
      <c r="H24" s="67">
        <v>1244.8</v>
      </c>
      <c r="I24" s="53"/>
      <c r="J24" s="37">
        <v>1230.98</v>
      </c>
      <c r="K24" s="37">
        <f t="shared" si="0"/>
        <v>0</v>
      </c>
      <c r="L24" s="37">
        <f t="shared" si="1"/>
        <v>0</v>
      </c>
      <c r="M24" s="66">
        <v>2</v>
      </c>
      <c r="N24" s="27"/>
      <c r="O24" s="27"/>
    </row>
    <row r="25" spans="1:15" s="19" customFormat="1" ht="33.75">
      <c r="A25" s="32">
        <v>42</v>
      </c>
      <c r="B25" s="48" t="s">
        <v>178</v>
      </c>
      <c r="C25" s="49" t="s">
        <v>172</v>
      </c>
      <c r="D25" s="49" t="s">
        <v>173</v>
      </c>
      <c r="E25" s="49" t="s">
        <v>179</v>
      </c>
      <c r="F25" s="49" t="s">
        <v>180</v>
      </c>
      <c r="G25" s="35" t="s">
        <v>38</v>
      </c>
      <c r="H25" s="67">
        <v>1965.3</v>
      </c>
      <c r="I25" s="50"/>
      <c r="J25" s="37">
        <v>1943.49</v>
      </c>
      <c r="K25" s="37">
        <f t="shared" si="0"/>
        <v>0</v>
      </c>
      <c r="L25" s="37">
        <f t="shared" si="1"/>
        <v>0</v>
      </c>
      <c r="M25" s="66">
        <v>2</v>
      </c>
      <c r="N25" s="27"/>
      <c r="O25" s="27"/>
    </row>
    <row r="26" spans="1:15" s="19" customFormat="1" ht="33.75">
      <c r="A26" s="32">
        <v>43</v>
      </c>
      <c r="B26" s="48" t="s">
        <v>181</v>
      </c>
      <c r="C26" s="49" t="s">
        <v>172</v>
      </c>
      <c r="D26" s="49" t="s">
        <v>173</v>
      </c>
      <c r="E26" s="49" t="s">
        <v>179</v>
      </c>
      <c r="F26" s="49" t="s">
        <v>182</v>
      </c>
      <c r="G26" s="35" t="s">
        <v>38</v>
      </c>
      <c r="H26" s="67">
        <v>3930.5</v>
      </c>
      <c r="I26" s="53"/>
      <c r="J26" s="37">
        <v>3886.87</v>
      </c>
      <c r="K26" s="37">
        <f t="shared" si="0"/>
        <v>0</v>
      </c>
      <c r="L26" s="37">
        <f t="shared" si="1"/>
        <v>0</v>
      </c>
      <c r="M26" s="66">
        <v>2</v>
      </c>
      <c r="N26" s="27"/>
      <c r="O26" s="27"/>
    </row>
    <row r="27" spans="1:15" s="19" customFormat="1" ht="33.75">
      <c r="A27" s="32">
        <v>44</v>
      </c>
      <c r="B27" s="48" t="s">
        <v>183</v>
      </c>
      <c r="C27" s="49" t="s">
        <v>172</v>
      </c>
      <c r="D27" s="49" t="s">
        <v>173</v>
      </c>
      <c r="E27" s="49" t="s">
        <v>179</v>
      </c>
      <c r="F27" s="49" t="s">
        <v>184</v>
      </c>
      <c r="G27" s="35" t="s">
        <v>38</v>
      </c>
      <c r="H27" s="67">
        <v>3930.5</v>
      </c>
      <c r="I27" s="53"/>
      <c r="J27" s="37">
        <v>3886.87</v>
      </c>
      <c r="K27" s="37">
        <f t="shared" si="0"/>
        <v>0</v>
      </c>
      <c r="L27" s="37">
        <f t="shared" si="1"/>
        <v>0</v>
      </c>
      <c r="M27" s="66">
        <v>2</v>
      </c>
      <c r="N27" s="27"/>
      <c r="O27" s="27"/>
    </row>
    <row r="28" spans="1:15" s="19" customFormat="1" ht="33.75">
      <c r="A28" s="32">
        <v>45</v>
      </c>
      <c r="B28" s="48" t="s">
        <v>185</v>
      </c>
      <c r="C28" s="49" t="s">
        <v>172</v>
      </c>
      <c r="D28" s="49" t="s">
        <v>173</v>
      </c>
      <c r="E28" s="49" t="s">
        <v>179</v>
      </c>
      <c r="F28" s="49" t="s">
        <v>186</v>
      </c>
      <c r="G28" s="35" t="s">
        <v>38</v>
      </c>
      <c r="H28" s="67">
        <v>7861</v>
      </c>
      <c r="I28" s="53"/>
      <c r="J28" s="37">
        <v>7773.74</v>
      </c>
      <c r="K28" s="37">
        <f t="shared" si="0"/>
        <v>0</v>
      </c>
      <c r="L28" s="37">
        <f t="shared" si="1"/>
        <v>0</v>
      </c>
      <c r="M28" s="66">
        <v>2</v>
      </c>
      <c r="N28" s="27"/>
      <c r="O28" s="27"/>
    </row>
    <row r="29" spans="1:15" s="19" customFormat="1" ht="22.5">
      <c r="A29" s="32">
        <v>46</v>
      </c>
      <c r="B29" s="48" t="s">
        <v>187</v>
      </c>
      <c r="C29" s="49" t="s">
        <v>172</v>
      </c>
      <c r="D29" s="49" t="s">
        <v>188</v>
      </c>
      <c r="E29" s="49" t="s">
        <v>135</v>
      </c>
      <c r="F29" s="49" t="s">
        <v>189</v>
      </c>
      <c r="G29" s="35" t="s">
        <v>38</v>
      </c>
      <c r="H29" s="67">
        <v>1563.5</v>
      </c>
      <c r="I29" s="50"/>
      <c r="J29" s="37">
        <v>1546.15</v>
      </c>
      <c r="K29" s="37">
        <f t="shared" si="0"/>
        <v>0</v>
      </c>
      <c r="L29" s="37">
        <f t="shared" si="1"/>
        <v>0</v>
      </c>
      <c r="M29" s="66">
        <v>2</v>
      </c>
      <c r="N29" s="27"/>
      <c r="O29" s="27"/>
    </row>
    <row r="30" spans="1:15" s="19" customFormat="1" ht="22.5">
      <c r="A30" s="32">
        <v>47</v>
      </c>
      <c r="B30" s="48" t="s">
        <v>190</v>
      </c>
      <c r="C30" s="49" t="s">
        <v>172</v>
      </c>
      <c r="D30" s="49" t="s">
        <v>188</v>
      </c>
      <c r="E30" s="49" t="s">
        <v>135</v>
      </c>
      <c r="F30" s="49" t="s">
        <v>191</v>
      </c>
      <c r="G30" s="35" t="s">
        <v>38</v>
      </c>
      <c r="H30" s="67">
        <v>3127.1</v>
      </c>
      <c r="I30" s="50"/>
      <c r="J30" s="37">
        <v>3092.39</v>
      </c>
      <c r="K30" s="37">
        <f t="shared" si="0"/>
        <v>0</v>
      </c>
      <c r="L30" s="37">
        <f t="shared" si="1"/>
        <v>0</v>
      </c>
      <c r="M30" s="66">
        <v>2</v>
      </c>
      <c r="N30" s="27"/>
      <c r="O30" s="27"/>
    </row>
    <row r="31" spans="1:15" s="19" customFormat="1" ht="22.5">
      <c r="A31" s="32">
        <v>48</v>
      </c>
      <c r="B31" s="48" t="s">
        <v>192</v>
      </c>
      <c r="C31" s="49" t="s">
        <v>172</v>
      </c>
      <c r="D31" s="49" t="s">
        <v>193</v>
      </c>
      <c r="E31" s="49" t="s">
        <v>135</v>
      </c>
      <c r="F31" s="49" t="s">
        <v>194</v>
      </c>
      <c r="G31" s="35" t="s">
        <v>38</v>
      </c>
      <c r="H31" s="67">
        <v>2084.4</v>
      </c>
      <c r="I31" s="53"/>
      <c r="J31" s="37">
        <v>1881.17</v>
      </c>
      <c r="K31" s="37">
        <f t="shared" si="0"/>
        <v>0</v>
      </c>
      <c r="L31" s="37">
        <f t="shared" si="1"/>
        <v>0</v>
      </c>
      <c r="M31" s="66">
        <v>3</v>
      </c>
      <c r="N31" s="27"/>
      <c r="O31" s="27"/>
    </row>
    <row r="32" spans="1:15" s="19" customFormat="1" ht="33.75">
      <c r="A32" s="32">
        <v>49</v>
      </c>
      <c r="B32" s="48" t="s">
        <v>195</v>
      </c>
      <c r="C32" s="49" t="s">
        <v>172</v>
      </c>
      <c r="D32" s="49" t="s">
        <v>196</v>
      </c>
      <c r="E32" s="49" t="s">
        <v>46</v>
      </c>
      <c r="F32" s="49" t="s">
        <v>191</v>
      </c>
      <c r="G32" s="35" t="s">
        <v>38</v>
      </c>
      <c r="H32" s="67">
        <v>2929.9</v>
      </c>
      <c r="I32" s="50"/>
      <c r="J32" s="37">
        <v>2896.21</v>
      </c>
      <c r="K32" s="37">
        <f t="shared" si="0"/>
        <v>0</v>
      </c>
      <c r="L32" s="37">
        <f t="shared" si="1"/>
        <v>0</v>
      </c>
      <c r="M32" s="66">
        <v>2</v>
      </c>
      <c r="N32" s="27"/>
      <c r="O32" s="27"/>
    </row>
    <row r="33" spans="1:15" s="19" customFormat="1" ht="22.5">
      <c r="A33" s="32">
        <v>50</v>
      </c>
      <c r="B33" s="48" t="s">
        <v>197</v>
      </c>
      <c r="C33" s="49" t="s">
        <v>172</v>
      </c>
      <c r="D33" s="49" t="s">
        <v>196</v>
      </c>
      <c r="E33" s="49" t="s">
        <v>174</v>
      </c>
      <c r="F33" s="49" t="s">
        <v>198</v>
      </c>
      <c r="G33" s="35" t="s">
        <v>38</v>
      </c>
      <c r="H33" s="67">
        <v>3485.4</v>
      </c>
      <c r="I33" s="53"/>
      <c r="J33" s="37">
        <v>3445.32</v>
      </c>
      <c r="K33" s="37">
        <f t="shared" si="0"/>
        <v>0</v>
      </c>
      <c r="L33" s="37">
        <f t="shared" si="1"/>
        <v>0</v>
      </c>
      <c r="M33" s="66">
        <v>2</v>
      </c>
      <c r="N33" s="27"/>
      <c r="O33" s="27"/>
    </row>
    <row r="34" spans="1:15" s="19" customFormat="1" ht="22.5">
      <c r="A34" s="32">
        <v>52</v>
      </c>
      <c r="B34" s="33" t="s">
        <v>199</v>
      </c>
      <c r="C34" s="34" t="s">
        <v>200</v>
      </c>
      <c r="D34" s="34" t="s">
        <v>201</v>
      </c>
      <c r="E34" s="34" t="s">
        <v>130</v>
      </c>
      <c r="F34" s="34" t="s">
        <v>202</v>
      </c>
      <c r="G34" s="35" t="s">
        <v>38</v>
      </c>
      <c r="H34" s="65">
        <v>1499.2</v>
      </c>
      <c r="I34" s="47"/>
      <c r="J34" s="37">
        <v>1351.08</v>
      </c>
      <c r="K34" s="37">
        <f t="shared" si="0"/>
        <v>0</v>
      </c>
      <c r="L34" s="37">
        <f t="shared" si="1"/>
        <v>0</v>
      </c>
      <c r="M34" s="66">
        <v>3</v>
      </c>
      <c r="N34" s="27"/>
      <c r="O34" s="27"/>
    </row>
    <row r="35" spans="1:15" s="19" customFormat="1" ht="22.5">
      <c r="A35" s="32">
        <v>53</v>
      </c>
      <c r="B35" s="33" t="s">
        <v>203</v>
      </c>
      <c r="C35" s="34" t="s">
        <v>200</v>
      </c>
      <c r="D35" s="34" t="s">
        <v>201</v>
      </c>
      <c r="E35" s="34" t="s">
        <v>130</v>
      </c>
      <c r="F35" s="34" t="s">
        <v>204</v>
      </c>
      <c r="G35" s="35" t="s">
        <v>38</v>
      </c>
      <c r="H35" s="65">
        <v>2998.3</v>
      </c>
      <c r="I35" s="47"/>
      <c r="J35" s="37">
        <v>2702.07</v>
      </c>
      <c r="K35" s="37">
        <f t="shared" si="0"/>
        <v>0</v>
      </c>
      <c r="L35" s="37">
        <f t="shared" si="1"/>
        <v>0</v>
      </c>
      <c r="M35" s="66">
        <v>3</v>
      </c>
      <c r="N35" s="27"/>
      <c r="O35" s="27"/>
    </row>
    <row r="36" spans="1:15" s="19" customFormat="1" ht="22.5">
      <c r="A36" s="32">
        <v>54</v>
      </c>
      <c r="B36" s="33" t="s">
        <v>205</v>
      </c>
      <c r="C36" s="34" t="s">
        <v>200</v>
      </c>
      <c r="D36" s="34" t="s">
        <v>206</v>
      </c>
      <c r="E36" s="34" t="s">
        <v>130</v>
      </c>
      <c r="F36" s="34" t="s">
        <v>207</v>
      </c>
      <c r="G36" s="35" t="s">
        <v>38</v>
      </c>
      <c r="H36" s="65">
        <v>599.7</v>
      </c>
      <c r="I36" s="47"/>
      <c r="J36" s="37">
        <v>540.45</v>
      </c>
      <c r="K36" s="37">
        <f t="shared" si="0"/>
        <v>0</v>
      </c>
      <c r="L36" s="37">
        <f t="shared" si="1"/>
        <v>0</v>
      </c>
      <c r="M36" s="66">
        <v>3</v>
      </c>
      <c r="N36" s="27"/>
      <c r="O36" s="27"/>
    </row>
    <row r="37" spans="1:15" s="19" customFormat="1" ht="33.75">
      <c r="A37" s="32">
        <v>55</v>
      </c>
      <c r="B37" s="33" t="s">
        <v>208</v>
      </c>
      <c r="C37" s="34" t="s">
        <v>200</v>
      </c>
      <c r="D37" s="34" t="s">
        <v>209</v>
      </c>
      <c r="E37" s="34" t="s">
        <v>130</v>
      </c>
      <c r="F37" s="34" t="s">
        <v>210</v>
      </c>
      <c r="G37" s="35" t="s">
        <v>38</v>
      </c>
      <c r="H37" s="65">
        <v>1182.9</v>
      </c>
      <c r="I37" s="47"/>
      <c r="J37" s="37">
        <v>1066.03</v>
      </c>
      <c r="K37" s="37">
        <f t="shared" si="0"/>
        <v>0</v>
      </c>
      <c r="L37" s="37">
        <f t="shared" si="1"/>
        <v>0</v>
      </c>
      <c r="M37" s="66">
        <v>3</v>
      </c>
      <c r="N37" s="27"/>
      <c r="O37" s="27"/>
    </row>
    <row r="38" spans="1:15" s="19" customFormat="1" ht="22.5">
      <c r="A38" s="32">
        <v>88</v>
      </c>
      <c r="B38" s="33" t="s">
        <v>211</v>
      </c>
      <c r="C38" s="34" t="s">
        <v>212</v>
      </c>
      <c r="D38" s="34" t="s">
        <v>213</v>
      </c>
      <c r="E38" s="34" t="s">
        <v>40</v>
      </c>
      <c r="F38" s="34" t="s">
        <v>214</v>
      </c>
      <c r="G38" s="35" t="s">
        <v>38</v>
      </c>
      <c r="H38" s="65">
        <v>96.6</v>
      </c>
      <c r="I38" s="47"/>
      <c r="J38" s="37">
        <v>92.36</v>
      </c>
      <c r="K38" s="37">
        <f t="shared" si="0"/>
        <v>0</v>
      </c>
      <c r="L38" s="37">
        <f t="shared" si="1"/>
        <v>0</v>
      </c>
      <c r="M38" s="66">
        <v>3</v>
      </c>
      <c r="N38" s="27"/>
      <c r="O38" s="27"/>
    </row>
    <row r="39" spans="1:15" s="19" customFormat="1" ht="33.75">
      <c r="A39" s="32">
        <v>91</v>
      </c>
      <c r="B39" s="33" t="s">
        <v>215</v>
      </c>
      <c r="C39" s="34" t="s">
        <v>39</v>
      </c>
      <c r="D39" s="34" t="s">
        <v>216</v>
      </c>
      <c r="E39" s="34" t="s">
        <v>42</v>
      </c>
      <c r="F39" s="34" t="s">
        <v>41</v>
      </c>
      <c r="G39" s="35" t="s">
        <v>38</v>
      </c>
      <c r="H39" s="65">
        <v>180.5</v>
      </c>
      <c r="I39" s="47"/>
      <c r="J39" s="37">
        <v>172.67</v>
      </c>
      <c r="K39" s="37">
        <f t="shared" si="0"/>
        <v>0</v>
      </c>
      <c r="L39" s="37">
        <f t="shared" si="1"/>
        <v>0</v>
      </c>
      <c r="M39" s="66">
        <v>3</v>
      </c>
      <c r="N39" s="27"/>
      <c r="O39" s="27"/>
    </row>
    <row r="40" spans="1:15" s="19" customFormat="1" ht="33.75">
      <c r="A40" s="32">
        <v>94</v>
      </c>
      <c r="B40" s="48" t="s">
        <v>217</v>
      </c>
      <c r="C40" s="49" t="s">
        <v>39</v>
      </c>
      <c r="D40" s="49" t="s">
        <v>218</v>
      </c>
      <c r="E40" s="49" t="s">
        <v>46</v>
      </c>
      <c r="F40" s="49" t="s">
        <v>219</v>
      </c>
      <c r="G40" s="35" t="s">
        <v>38</v>
      </c>
      <c r="H40" s="67">
        <v>287.4</v>
      </c>
      <c r="I40" s="50"/>
      <c r="J40" s="37">
        <v>276.23</v>
      </c>
      <c r="K40" s="37">
        <f t="shared" si="0"/>
        <v>0</v>
      </c>
      <c r="L40" s="37">
        <f t="shared" si="1"/>
        <v>0</v>
      </c>
      <c r="M40" s="66">
        <v>3</v>
      </c>
      <c r="N40" s="27"/>
      <c r="O40" s="27"/>
    </row>
    <row r="41" spans="1:15" s="19" customFormat="1" ht="33.75">
      <c r="A41" s="32">
        <v>95</v>
      </c>
      <c r="B41" s="48" t="s">
        <v>220</v>
      </c>
      <c r="C41" s="49" t="s">
        <v>39</v>
      </c>
      <c r="D41" s="49" t="s">
        <v>218</v>
      </c>
      <c r="E41" s="49" t="s">
        <v>46</v>
      </c>
      <c r="F41" s="49" t="s">
        <v>221</v>
      </c>
      <c r="G41" s="35" t="s">
        <v>38</v>
      </c>
      <c r="H41" s="67">
        <v>351.4</v>
      </c>
      <c r="I41" s="50"/>
      <c r="J41" s="80">
        <v>333.8</v>
      </c>
      <c r="K41" s="37">
        <f t="shared" si="0"/>
        <v>0</v>
      </c>
      <c r="L41" s="37">
        <f t="shared" si="1"/>
        <v>0</v>
      </c>
      <c r="M41" s="66">
        <v>3</v>
      </c>
      <c r="N41" s="27"/>
      <c r="O41" s="27"/>
    </row>
    <row r="42" spans="1:15" s="19" customFormat="1" ht="22.5">
      <c r="A42" s="32">
        <v>101</v>
      </c>
      <c r="B42" s="33" t="s">
        <v>222</v>
      </c>
      <c r="C42" s="34" t="s">
        <v>223</v>
      </c>
      <c r="D42" s="34" t="s">
        <v>224</v>
      </c>
      <c r="E42" s="34" t="s">
        <v>40</v>
      </c>
      <c r="F42" s="34" t="s">
        <v>48</v>
      </c>
      <c r="G42" s="35" t="s">
        <v>38</v>
      </c>
      <c r="H42" s="65">
        <v>103.6</v>
      </c>
      <c r="I42" s="47"/>
      <c r="J42" s="37">
        <v>98.54</v>
      </c>
      <c r="K42" s="37">
        <f t="shared" si="0"/>
        <v>0</v>
      </c>
      <c r="L42" s="37">
        <f t="shared" si="1"/>
        <v>0</v>
      </c>
      <c r="M42" s="66">
        <v>3</v>
      </c>
      <c r="N42" s="27"/>
      <c r="O42" s="27"/>
    </row>
    <row r="43" spans="1:15" s="19" customFormat="1" ht="22.5">
      <c r="A43" s="32">
        <v>102</v>
      </c>
      <c r="B43" s="33" t="s">
        <v>225</v>
      </c>
      <c r="C43" s="34" t="s">
        <v>223</v>
      </c>
      <c r="D43" s="34" t="s">
        <v>224</v>
      </c>
      <c r="E43" s="34" t="s">
        <v>40</v>
      </c>
      <c r="F43" s="34" t="s">
        <v>226</v>
      </c>
      <c r="G43" s="35" t="s">
        <v>38</v>
      </c>
      <c r="H43" s="65">
        <v>80.8</v>
      </c>
      <c r="I43" s="47"/>
      <c r="J43" s="37">
        <v>76.86</v>
      </c>
      <c r="K43" s="37">
        <f t="shared" si="0"/>
        <v>0</v>
      </c>
      <c r="L43" s="37">
        <f t="shared" si="1"/>
        <v>0</v>
      </c>
      <c r="M43" s="66">
        <v>3</v>
      </c>
      <c r="N43" s="27"/>
      <c r="O43" s="27"/>
    </row>
    <row r="44" spans="1:15" s="19" customFormat="1" ht="22.5">
      <c r="A44" s="32">
        <v>103</v>
      </c>
      <c r="B44" s="33" t="s">
        <v>227</v>
      </c>
      <c r="C44" s="34" t="s">
        <v>223</v>
      </c>
      <c r="D44" s="34" t="s">
        <v>224</v>
      </c>
      <c r="E44" s="34" t="s">
        <v>40</v>
      </c>
      <c r="F44" s="34" t="s">
        <v>228</v>
      </c>
      <c r="G44" s="35" t="s">
        <v>38</v>
      </c>
      <c r="H44" s="65">
        <v>135.9</v>
      </c>
      <c r="I44" s="47"/>
      <c r="J44" s="37">
        <v>129.27</v>
      </c>
      <c r="K44" s="37">
        <f t="shared" si="0"/>
        <v>0</v>
      </c>
      <c r="L44" s="37">
        <f t="shared" si="1"/>
        <v>0</v>
      </c>
      <c r="M44" s="66">
        <v>3</v>
      </c>
      <c r="N44" s="27"/>
      <c r="O44" s="27"/>
    </row>
    <row r="45" spans="1:15" s="19" customFormat="1" ht="22.5">
      <c r="A45" s="32">
        <v>104</v>
      </c>
      <c r="B45" s="33" t="s">
        <v>229</v>
      </c>
      <c r="C45" s="34" t="s">
        <v>223</v>
      </c>
      <c r="D45" s="34" t="s">
        <v>224</v>
      </c>
      <c r="E45" s="34" t="s">
        <v>40</v>
      </c>
      <c r="F45" s="34" t="s">
        <v>230</v>
      </c>
      <c r="G45" s="35" t="s">
        <v>38</v>
      </c>
      <c r="H45" s="65">
        <v>151</v>
      </c>
      <c r="I45" s="47"/>
      <c r="J45" s="37">
        <v>143.63</v>
      </c>
      <c r="K45" s="37">
        <f t="shared" si="0"/>
        <v>0</v>
      </c>
      <c r="L45" s="37">
        <f t="shared" si="1"/>
        <v>0</v>
      </c>
      <c r="M45" s="66">
        <v>3</v>
      </c>
      <c r="N45" s="27"/>
      <c r="O45" s="27"/>
    </row>
    <row r="46" spans="1:15" s="19" customFormat="1" ht="22.5">
      <c r="A46" s="32">
        <v>105</v>
      </c>
      <c r="B46" s="33" t="s">
        <v>231</v>
      </c>
      <c r="C46" s="34" t="s">
        <v>223</v>
      </c>
      <c r="D46" s="34" t="s">
        <v>224</v>
      </c>
      <c r="E46" s="34" t="s">
        <v>40</v>
      </c>
      <c r="F46" s="34" t="s">
        <v>232</v>
      </c>
      <c r="G46" s="35" t="s">
        <v>38</v>
      </c>
      <c r="H46" s="65">
        <v>373.7</v>
      </c>
      <c r="I46" s="47"/>
      <c r="J46" s="37">
        <v>355.46</v>
      </c>
      <c r="K46" s="37">
        <f t="shared" si="0"/>
        <v>0</v>
      </c>
      <c r="L46" s="37">
        <f t="shared" si="1"/>
        <v>0</v>
      </c>
      <c r="M46" s="66">
        <v>3</v>
      </c>
      <c r="N46" s="27"/>
      <c r="O46" s="27"/>
    </row>
    <row r="47" spans="1:15" s="19" customFormat="1" ht="22.5">
      <c r="A47" s="32">
        <v>110</v>
      </c>
      <c r="B47" s="56" t="s">
        <v>233</v>
      </c>
      <c r="C47" s="56" t="s">
        <v>223</v>
      </c>
      <c r="D47" s="56" t="s">
        <v>234</v>
      </c>
      <c r="E47" s="56" t="s">
        <v>40</v>
      </c>
      <c r="F47" s="56" t="s">
        <v>48</v>
      </c>
      <c r="G47" s="35" t="s">
        <v>38</v>
      </c>
      <c r="H47" s="65">
        <v>103.6</v>
      </c>
      <c r="I47" s="47"/>
      <c r="J47" s="37">
        <v>96.2</v>
      </c>
      <c r="K47" s="37">
        <f t="shared" si="0"/>
        <v>0</v>
      </c>
      <c r="L47" s="37">
        <f t="shared" si="1"/>
        <v>0</v>
      </c>
      <c r="M47" s="66">
        <v>3</v>
      </c>
      <c r="N47" s="27"/>
      <c r="O47" s="27"/>
    </row>
    <row r="48" spans="1:15" s="19" customFormat="1" ht="22.5">
      <c r="A48" s="32">
        <v>111</v>
      </c>
      <c r="B48" s="56" t="s">
        <v>235</v>
      </c>
      <c r="C48" s="56" t="s">
        <v>223</v>
      </c>
      <c r="D48" s="56" t="s">
        <v>234</v>
      </c>
      <c r="E48" s="56" t="s">
        <v>40</v>
      </c>
      <c r="F48" s="56" t="s">
        <v>226</v>
      </c>
      <c r="G48" s="35" t="s">
        <v>38</v>
      </c>
      <c r="H48" s="65">
        <v>80.8</v>
      </c>
      <c r="I48" s="47"/>
      <c r="J48" s="37">
        <v>75.03</v>
      </c>
      <c r="K48" s="37">
        <f t="shared" si="0"/>
        <v>0</v>
      </c>
      <c r="L48" s="37">
        <f t="shared" si="1"/>
        <v>0</v>
      </c>
      <c r="M48" s="66">
        <v>3</v>
      </c>
      <c r="N48" s="27"/>
      <c r="O48" s="27"/>
    </row>
    <row r="49" spans="1:15" s="19" customFormat="1" ht="22.5">
      <c r="A49" s="32">
        <v>112</v>
      </c>
      <c r="B49" s="56" t="s">
        <v>236</v>
      </c>
      <c r="C49" s="56" t="s">
        <v>223</v>
      </c>
      <c r="D49" s="56" t="s">
        <v>234</v>
      </c>
      <c r="E49" s="56" t="s">
        <v>40</v>
      </c>
      <c r="F49" s="56" t="s">
        <v>228</v>
      </c>
      <c r="G49" s="35" t="s">
        <v>38</v>
      </c>
      <c r="H49" s="65">
        <v>135.9</v>
      </c>
      <c r="I49" s="47"/>
      <c r="J49" s="37">
        <v>126.2</v>
      </c>
      <c r="K49" s="37">
        <f t="shared" si="0"/>
        <v>0</v>
      </c>
      <c r="L49" s="37">
        <f t="shared" si="1"/>
        <v>0</v>
      </c>
      <c r="M49" s="66">
        <v>3</v>
      </c>
      <c r="N49" s="27"/>
      <c r="O49" s="27"/>
    </row>
    <row r="50" spans="1:15" s="19" customFormat="1" ht="22.5">
      <c r="A50" s="32">
        <v>117</v>
      </c>
      <c r="B50" s="48" t="s">
        <v>237</v>
      </c>
      <c r="C50" s="49" t="s">
        <v>238</v>
      </c>
      <c r="D50" s="49" t="s">
        <v>239</v>
      </c>
      <c r="E50" s="49" t="s">
        <v>72</v>
      </c>
      <c r="F50" s="49" t="s">
        <v>240</v>
      </c>
      <c r="G50" s="35" t="s">
        <v>38</v>
      </c>
      <c r="H50" s="67">
        <v>555.2</v>
      </c>
      <c r="I50" s="51"/>
      <c r="J50" s="37">
        <v>528.11</v>
      </c>
      <c r="K50" s="37">
        <f t="shared" si="0"/>
        <v>0</v>
      </c>
      <c r="L50" s="37">
        <f t="shared" si="1"/>
        <v>0</v>
      </c>
      <c r="M50" s="66">
        <v>3</v>
      </c>
      <c r="N50" s="27"/>
      <c r="O50" s="27"/>
    </row>
    <row r="51" spans="1:15" s="19" customFormat="1" ht="22.5">
      <c r="A51" s="32">
        <v>118</v>
      </c>
      <c r="B51" s="48" t="s">
        <v>241</v>
      </c>
      <c r="C51" s="49" t="s">
        <v>238</v>
      </c>
      <c r="D51" s="49" t="s">
        <v>239</v>
      </c>
      <c r="E51" s="49" t="s">
        <v>72</v>
      </c>
      <c r="F51" s="49" t="s">
        <v>242</v>
      </c>
      <c r="G51" s="35" t="s">
        <v>38</v>
      </c>
      <c r="H51" s="67">
        <v>546</v>
      </c>
      <c r="I51" s="51"/>
      <c r="J51" s="37">
        <v>519.36</v>
      </c>
      <c r="K51" s="37">
        <f t="shared" si="0"/>
        <v>0</v>
      </c>
      <c r="L51" s="37">
        <f t="shared" si="1"/>
        <v>0</v>
      </c>
      <c r="M51" s="66">
        <v>3</v>
      </c>
      <c r="N51" s="27"/>
      <c r="O51" s="27"/>
    </row>
    <row r="52" spans="1:15" s="19" customFormat="1" ht="22.5">
      <c r="A52" s="32">
        <v>119</v>
      </c>
      <c r="B52" s="48" t="s">
        <v>243</v>
      </c>
      <c r="C52" s="49" t="s">
        <v>238</v>
      </c>
      <c r="D52" s="49" t="s">
        <v>239</v>
      </c>
      <c r="E52" s="49" t="s">
        <v>72</v>
      </c>
      <c r="F52" s="49" t="s">
        <v>244</v>
      </c>
      <c r="G52" s="35" t="s">
        <v>38</v>
      </c>
      <c r="H52" s="67">
        <v>1018.9</v>
      </c>
      <c r="I52" s="51"/>
      <c r="J52" s="37">
        <v>969.18</v>
      </c>
      <c r="K52" s="37">
        <f t="shared" si="0"/>
        <v>0</v>
      </c>
      <c r="L52" s="37">
        <f t="shared" si="1"/>
        <v>0</v>
      </c>
      <c r="M52" s="66">
        <v>3</v>
      </c>
      <c r="N52" s="27"/>
      <c r="O52" s="27"/>
    </row>
    <row r="53" spans="1:15" s="19" customFormat="1" ht="22.5">
      <c r="A53" s="32">
        <v>123</v>
      </c>
      <c r="B53" s="33" t="s">
        <v>245</v>
      </c>
      <c r="C53" s="34" t="s">
        <v>246</v>
      </c>
      <c r="D53" s="34" t="s">
        <v>247</v>
      </c>
      <c r="E53" s="34" t="s">
        <v>248</v>
      </c>
      <c r="F53" s="34" t="s">
        <v>249</v>
      </c>
      <c r="G53" s="35" t="s">
        <v>38</v>
      </c>
      <c r="H53" s="65">
        <v>123.8</v>
      </c>
      <c r="I53" s="47"/>
      <c r="J53" s="37">
        <v>104.13</v>
      </c>
      <c r="K53" s="37">
        <f t="shared" si="0"/>
        <v>0</v>
      </c>
      <c r="L53" s="37">
        <f t="shared" si="1"/>
        <v>0</v>
      </c>
      <c r="M53" s="66">
        <v>3</v>
      </c>
      <c r="N53" s="27"/>
      <c r="O53" s="27"/>
    </row>
    <row r="54" spans="1:15" s="19" customFormat="1" ht="22.5">
      <c r="A54" s="32">
        <v>126</v>
      </c>
      <c r="B54" s="48" t="s">
        <v>250</v>
      </c>
      <c r="C54" s="49" t="s">
        <v>251</v>
      </c>
      <c r="D54" s="49" t="s">
        <v>252</v>
      </c>
      <c r="E54" s="70" t="s">
        <v>40</v>
      </c>
      <c r="F54" s="70" t="s">
        <v>253</v>
      </c>
      <c r="G54" s="35" t="s">
        <v>38</v>
      </c>
      <c r="H54" s="67">
        <v>185.3</v>
      </c>
      <c r="I54" s="53"/>
      <c r="J54" s="80">
        <v>183.7</v>
      </c>
      <c r="K54" s="37">
        <f t="shared" si="0"/>
        <v>0</v>
      </c>
      <c r="L54" s="37">
        <f t="shared" si="1"/>
        <v>0</v>
      </c>
      <c r="M54" s="66">
        <v>1</v>
      </c>
      <c r="N54" s="27"/>
      <c r="O54" s="27"/>
    </row>
    <row r="55" spans="1:15" s="19" customFormat="1" ht="22.5">
      <c r="A55" s="32">
        <v>143</v>
      </c>
      <c r="B55" s="33" t="s">
        <v>254</v>
      </c>
      <c r="C55" s="34" t="s">
        <v>255</v>
      </c>
      <c r="D55" s="34" t="s">
        <v>256</v>
      </c>
      <c r="E55" s="34" t="s">
        <v>40</v>
      </c>
      <c r="F55" s="34" t="s">
        <v>257</v>
      </c>
      <c r="G55" s="35" t="s">
        <v>38</v>
      </c>
      <c r="H55" s="65">
        <v>83</v>
      </c>
      <c r="I55" s="52"/>
      <c r="J55" s="37">
        <v>78.95</v>
      </c>
      <c r="K55" s="37">
        <f t="shared" si="0"/>
        <v>0</v>
      </c>
      <c r="L55" s="37">
        <f t="shared" si="1"/>
        <v>0</v>
      </c>
      <c r="M55" s="66">
        <v>3</v>
      </c>
      <c r="N55" s="27"/>
      <c r="O55" s="27"/>
    </row>
    <row r="56" spans="1:15" s="19" customFormat="1" ht="22.5">
      <c r="A56" s="32">
        <v>144</v>
      </c>
      <c r="B56" s="32" t="s">
        <v>258</v>
      </c>
      <c r="C56" s="49" t="s">
        <v>255</v>
      </c>
      <c r="D56" s="49" t="s">
        <v>259</v>
      </c>
      <c r="E56" s="49" t="s">
        <v>40</v>
      </c>
      <c r="F56" s="49" t="s">
        <v>260</v>
      </c>
      <c r="G56" s="35" t="s">
        <v>38</v>
      </c>
      <c r="H56" s="65">
        <v>186.8</v>
      </c>
      <c r="I56" s="52"/>
      <c r="J56" s="80">
        <v>185.2</v>
      </c>
      <c r="K56" s="37">
        <f t="shared" si="0"/>
        <v>0</v>
      </c>
      <c r="L56" s="37">
        <f t="shared" si="1"/>
        <v>0</v>
      </c>
      <c r="M56" s="66">
        <v>1</v>
      </c>
      <c r="N56" s="27"/>
      <c r="O56" s="27"/>
    </row>
    <row r="57" spans="1:15" s="19" customFormat="1" ht="22.5">
      <c r="A57" s="32">
        <v>146</v>
      </c>
      <c r="B57" s="33" t="s">
        <v>261</v>
      </c>
      <c r="C57" s="34" t="s">
        <v>262</v>
      </c>
      <c r="D57" s="34" t="s">
        <v>263</v>
      </c>
      <c r="E57" s="34" t="s">
        <v>47</v>
      </c>
      <c r="F57" s="34" t="s">
        <v>264</v>
      </c>
      <c r="G57" s="35" t="s">
        <v>38</v>
      </c>
      <c r="H57" s="65">
        <v>696.1</v>
      </c>
      <c r="I57" s="52"/>
      <c r="J57" s="37">
        <v>665.89</v>
      </c>
      <c r="K57" s="37">
        <f t="shared" si="0"/>
        <v>0</v>
      </c>
      <c r="L57" s="37">
        <f t="shared" si="1"/>
        <v>0</v>
      </c>
      <c r="M57" s="66">
        <v>4</v>
      </c>
      <c r="N57" s="27"/>
      <c r="O57" s="27"/>
    </row>
    <row r="58" spans="1:15" s="19" customFormat="1" ht="22.5">
      <c r="A58" s="32">
        <v>154</v>
      </c>
      <c r="B58" s="62" t="s">
        <v>265</v>
      </c>
      <c r="C58" s="49" t="s">
        <v>266</v>
      </c>
      <c r="D58" s="49" t="s">
        <v>267</v>
      </c>
      <c r="E58" s="70" t="s">
        <v>268</v>
      </c>
      <c r="F58" s="70" t="s">
        <v>269</v>
      </c>
      <c r="G58" s="35" t="s">
        <v>38</v>
      </c>
      <c r="H58" s="65">
        <v>120.2</v>
      </c>
      <c r="I58" s="57"/>
      <c r="J58" s="80">
        <v>119.2</v>
      </c>
      <c r="K58" s="37">
        <f t="shared" si="0"/>
        <v>0</v>
      </c>
      <c r="L58" s="37">
        <f t="shared" si="1"/>
        <v>0</v>
      </c>
      <c r="M58" s="66">
        <v>2</v>
      </c>
      <c r="N58" s="27"/>
      <c r="O58" s="27"/>
    </row>
    <row r="59" spans="1:15" s="19" customFormat="1" ht="22.5">
      <c r="A59" s="32">
        <v>159</v>
      </c>
      <c r="B59" s="33" t="s">
        <v>270</v>
      </c>
      <c r="C59" s="34" t="s">
        <v>271</v>
      </c>
      <c r="D59" s="34" t="s">
        <v>272</v>
      </c>
      <c r="E59" s="34" t="s">
        <v>40</v>
      </c>
      <c r="F59" s="34" t="s">
        <v>65</v>
      </c>
      <c r="G59" s="35" t="s">
        <v>38</v>
      </c>
      <c r="H59" s="65">
        <v>187.9</v>
      </c>
      <c r="I59" s="52"/>
      <c r="J59" s="37">
        <v>179.75</v>
      </c>
      <c r="K59" s="37">
        <f t="shared" si="0"/>
        <v>0</v>
      </c>
      <c r="L59" s="37">
        <f t="shared" si="1"/>
        <v>0</v>
      </c>
      <c r="M59" s="66">
        <v>3</v>
      </c>
      <c r="N59" s="27"/>
      <c r="O59" s="27"/>
    </row>
    <row r="60" spans="1:15" s="19" customFormat="1" ht="22.5">
      <c r="A60" s="32">
        <v>166</v>
      </c>
      <c r="B60" s="32" t="s">
        <v>273</v>
      </c>
      <c r="C60" s="32" t="s">
        <v>274</v>
      </c>
      <c r="D60" s="32" t="s">
        <v>275</v>
      </c>
      <c r="E60" s="32" t="s">
        <v>40</v>
      </c>
      <c r="F60" s="32" t="s">
        <v>116</v>
      </c>
      <c r="G60" s="35" t="s">
        <v>38</v>
      </c>
      <c r="H60" s="65">
        <v>253.6</v>
      </c>
      <c r="I60" s="52"/>
      <c r="J60" s="80">
        <v>251.4</v>
      </c>
      <c r="K60" s="37">
        <f t="shared" si="0"/>
        <v>0</v>
      </c>
      <c r="L60" s="37">
        <f t="shared" si="1"/>
        <v>0</v>
      </c>
      <c r="M60" s="66">
        <v>2</v>
      </c>
      <c r="N60" s="27"/>
      <c r="O60" s="27"/>
    </row>
    <row r="61" spans="1:15" s="19" customFormat="1" ht="22.5">
      <c r="A61" s="32">
        <v>174</v>
      </c>
      <c r="B61" s="48" t="s">
        <v>276</v>
      </c>
      <c r="C61" s="49" t="s">
        <v>277</v>
      </c>
      <c r="D61" s="49" t="s">
        <v>278</v>
      </c>
      <c r="E61" s="49" t="s">
        <v>47</v>
      </c>
      <c r="F61" s="49" t="s">
        <v>279</v>
      </c>
      <c r="G61" s="35" t="s">
        <v>38</v>
      </c>
      <c r="H61" s="67">
        <v>301.2</v>
      </c>
      <c r="I61" s="51"/>
      <c r="J61" s="37">
        <v>271.44</v>
      </c>
      <c r="K61" s="37">
        <f t="shared" si="0"/>
        <v>0</v>
      </c>
      <c r="L61" s="37">
        <f t="shared" si="1"/>
        <v>0</v>
      </c>
      <c r="M61" s="66">
        <v>3</v>
      </c>
      <c r="N61" s="27"/>
      <c r="O61" s="27"/>
    </row>
    <row r="62" spans="1:15" s="19" customFormat="1" ht="22.5">
      <c r="A62" s="32">
        <v>175</v>
      </c>
      <c r="B62" s="48" t="s">
        <v>280</v>
      </c>
      <c r="C62" s="49" t="s">
        <v>277</v>
      </c>
      <c r="D62" s="49" t="s">
        <v>278</v>
      </c>
      <c r="E62" s="49" t="s">
        <v>47</v>
      </c>
      <c r="F62" s="49" t="s">
        <v>281</v>
      </c>
      <c r="G62" s="35" t="s">
        <v>38</v>
      </c>
      <c r="H62" s="67">
        <v>462</v>
      </c>
      <c r="I62" s="51"/>
      <c r="J62" s="37">
        <v>416.35</v>
      </c>
      <c r="K62" s="37">
        <f t="shared" si="0"/>
        <v>0</v>
      </c>
      <c r="L62" s="37">
        <f t="shared" si="1"/>
        <v>0</v>
      </c>
      <c r="M62" s="66">
        <v>3</v>
      </c>
      <c r="N62" s="27"/>
      <c r="O62" s="27"/>
    </row>
    <row r="63" spans="1:15" s="19" customFormat="1" ht="22.5">
      <c r="A63" s="32">
        <v>176</v>
      </c>
      <c r="B63" s="48" t="s">
        <v>282</v>
      </c>
      <c r="C63" s="49" t="s">
        <v>277</v>
      </c>
      <c r="D63" s="49" t="s">
        <v>283</v>
      </c>
      <c r="E63" s="49" t="s">
        <v>47</v>
      </c>
      <c r="F63" s="49" t="s">
        <v>284</v>
      </c>
      <c r="G63" s="35" t="s">
        <v>38</v>
      </c>
      <c r="H63" s="67">
        <v>322.7</v>
      </c>
      <c r="I63" s="51"/>
      <c r="J63" s="37">
        <v>291.46</v>
      </c>
      <c r="K63" s="37">
        <f t="shared" si="0"/>
        <v>0</v>
      </c>
      <c r="L63" s="37">
        <f t="shared" si="1"/>
        <v>0</v>
      </c>
      <c r="M63" s="66">
        <v>3</v>
      </c>
      <c r="N63" s="27"/>
      <c r="O63" s="27"/>
    </row>
    <row r="64" spans="1:15" s="19" customFormat="1" ht="22.5">
      <c r="A64" s="32">
        <v>177</v>
      </c>
      <c r="B64" s="48" t="s">
        <v>285</v>
      </c>
      <c r="C64" s="49" t="s">
        <v>277</v>
      </c>
      <c r="D64" s="49" t="s">
        <v>286</v>
      </c>
      <c r="E64" s="49" t="s">
        <v>47</v>
      </c>
      <c r="F64" s="49" t="s">
        <v>287</v>
      </c>
      <c r="G64" s="35" t="s">
        <v>38</v>
      </c>
      <c r="H64" s="67">
        <v>316.9</v>
      </c>
      <c r="I64" s="51"/>
      <c r="J64" s="37">
        <v>286.22</v>
      </c>
      <c r="K64" s="37">
        <f t="shared" si="0"/>
        <v>0</v>
      </c>
      <c r="L64" s="37">
        <f t="shared" si="1"/>
        <v>0</v>
      </c>
      <c r="M64" s="66">
        <v>3</v>
      </c>
      <c r="N64" s="27"/>
      <c r="O64" s="27"/>
    </row>
    <row r="65" spans="1:15" s="19" customFormat="1" ht="22.5">
      <c r="A65" s="32">
        <v>178</v>
      </c>
      <c r="B65" s="48" t="s">
        <v>288</v>
      </c>
      <c r="C65" s="49" t="s">
        <v>277</v>
      </c>
      <c r="D65" s="49" t="s">
        <v>289</v>
      </c>
      <c r="E65" s="49" t="s">
        <v>47</v>
      </c>
      <c r="F65" s="49" t="s">
        <v>76</v>
      </c>
      <c r="G65" s="35" t="s">
        <v>38</v>
      </c>
      <c r="H65" s="67">
        <v>495</v>
      </c>
      <c r="I65" s="51"/>
      <c r="J65" s="37">
        <v>447.08</v>
      </c>
      <c r="K65" s="37">
        <f t="shared" si="0"/>
        <v>0</v>
      </c>
      <c r="L65" s="37">
        <f t="shared" si="1"/>
        <v>0</v>
      </c>
      <c r="M65" s="66">
        <v>3</v>
      </c>
      <c r="N65" s="27"/>
      <c r="O65" s="27"/>
    </row>
    <row r="66" spans="1:15" s="19" customFormat="1" ht="22.5">
      <c r="A66" s="32">
        <v>192</v>
      </c>
      <c r="B66" s="48" t="s">
        <v>290</v>
      </c>
      <c r="C66" s="49" t="s">
        <v>49</v>
      </c>
      <c r="D66" s="49" t="s">
        <v>291</v>
      </c>
      <c r="E66" s="49" t="s">
        <v>47</v>
      </c>
      <c r="F66" s="49" t="s">
        <v>292</v>
      </c>
      <c r="G66" s="35" t="s">
        <v>38</v>
      </c>
      <c r="H66" s="67">
        <v>34020</v>
      </c>
      <c r="I66" s="47"/>
      <c r="J66" s="37">
        <v>33203.52</v>
      </c>
      <c r="K66" s="37">
        <f t="shared" si="0"/>
        <v>0</v>
      </c>
      <c r="L66" s="37">
        <f t="shared" si="1"/>
        <v>0</v>
      </c>
      <c r="M66" s="66">
        <v>3</v>
      </c>
      <c r="N66" s="27"/>
      <c r="O66" s="27"/>
    </row>
    <row r="67" spans="1:15" s="19" customFormat="1" ht="22.5">
      <c r="A67" s="32">
        <v>193</v>
      </c>
      <c r="B67" s="48" t="s">
        <v>293</v>
      </c>
      <c r="C67" s="49" t="s">
        <v>49</v>
      </c>
      <c r="D67" s="49" t="s">
        <v>291</v>
      </c>
      <c r="E67" s="49" t="s">
        <v>47</v>
      </c>
      <c r="F67" s="49" t="s">
        <v>50</v>
      </c>
      <c r="G67" s="35" t="s">
        <v>38</v>
      </c>
      <c r="H67" s="67">
        <v>40762.6</v>
      </c>
      <c r="I67" s="47"/>
      <c r="J67" s="37">
        <v>39784.3</v>
      </c>
      <c r="K67" s="37">
        <f t="shared" si="0"/>
        <v>0</v>
      </c>
      <c r="L67" s="37">
        <f t="shared" si="1"/>
        <v>0</v>
      </c>
      <c r="M67" s="66">
        <v>3</v>
      </c>
      <c r="N67" s="27"/>
      <c r="O67" s="27"/>
    </row>
    <row r="68" spans="1:15" s="19" customFormat="1" ht="22.5">
      <c r="A68" s="32">
        <v>201</v>
      </c>
      <c r="B68" s="33" t="s">
        <v>294</v>
      </c>
      <c r="C68" s="34" t="s">
        <v>295</v>
      </c>
      <c r="D68" s="34" t="s">
        <v>296</v>
      </c>
      <c r="E68" s="34" t="s">
        <v>40</v>
      </c>
      <c r="F68" s="34" t="s">
        <v>65</v>
      </c>
      <c r="G68" s="35" t="s">
        <v>38</v>
      </c>
      <c r="H68" s="65">
        <v>132.8</v>
      </c>
      <c r="I68" s="52"/>
      <c r="J68" s="37">
        <v>116.2</v>
      </c>
      <c r="K68" s="37">
        <f t="shared" si="0"/>
        <v>0</v>
      </c>
      <c r="L68" s="37">
        <f t="shared" si="1"/>
        <v>0</v>
      </c>
      <c r="M68" s="66">
        <v>1</v>
      </c>
      <c r="N68" s="27"/>
      <c r="O68" s="27"/>
    </row>
    <row r="69" spans="1:15" s="19" customFormat="1" ht="22.5">
      <c r="A69" s="32">
        <v>205</v>
      </c>
      <c r="B69" s="33" t="s">
        <v>297</v>
      </c>
      <c r="C69" s="34" t="s">
        <v>298</v>
      </c>
      <c r="D69" s="34" t="s">
        <v>299</v>
      </c>
      <c r="E69" s="34" t="s">
        <v>40</v>
      </c>
      <c r="F69" s="34" t="s">
        <v>300</v>
      </c>
      <c r="G69" s="35" t="s">
        <v>38</v>
      </c>
      <c r="H69" s="69">
        <v>296.79999999999995</v>
      </c>
      <c r="I69" s="52"/>
      <c r="J69" s="37">
        <v>291.67</v>
      </c>
      <c r="K69" s="37">
        <f t="shared" si="0"/>
        <v>0</v>
      </c>
      <c r="L69" s="37">
        <f t="shared" si="1"/>
        <v>0</v>
      </c>
      <c r="M69" s="66">
        <v>3</v>
      </c>
      <c r="N69" s="27"/>
      <c r="O69" s="27"/>
    </row>
    <row r="70" spans="1:15" s="19" customFormat="1" ht="22.5">
      <c r="A70" s="32">
        <v>206</v>
      </c>
      <c r="B70" s="33" t="s">
        <v>301</v>
      </c>
      <c r="C70" s="34" t="s">
        <v>298</v>
      </c>
      <c r="D70" s="34" t="s">
        <v>299</v>
      </c>
      <c r="E70" s="34" t="s">
        <v>40</v>
      </c>
      <c r="F70" s="34" t="s">
        <v>43</v>
      </c>
      <c r="G70" s="35" t="s">
        <v>38</v>
      </c>
      <c r="H70" s="65">
        <v>571.8</v>
      </c>
      <c r="I70" s="52"/>
      <c r="J70" s="37">
        <v>561.91</v>
      </c>
      <c r="K70" s="37">
        <f t="shared" si="0"/>
        <v>0</v>
      </c>
      <c r="L70" s="37">
        <f t="shared" si="1"/>
        <v>0</v>
      </c>
      <c r="M70" s="66">
        <v>3</v>
      </c>
      <c r="N70" s="27"/>
      <c r="O70" s="27"/>
    </row>
    <row r="71" spans="1:15" s="19" customFormat="1" ht="22.5">
      <c r="A71" s="32">
        <v>210</v>
      </c>
      <c r="B71" s="33" t="s">
        <v>302</v>
      </c>
      <c r="C71" s="34" t="s">
        <v>303</v>
      </c>
      <c r="D71" s="34" t="s">
        <v>304</v>
      </c>
      <c r="E71" s="34" t="s">
        <v>40</v>
      </c>
      <c r="F71" s="34" t="s">
        <v>305</v>
      </c>
      <c r="G71" s="35" t="s">
        <v>38</v>
      </c>
      <c r="H71" s="65">
        <v>175.4</v>
      </c>
      <c r="I71" s="52"/>
      <c r="J71" s="37">
        <v>167.79</v>
      </c>
      <c r="K71" s="37">
        <f t="shared" si="0"/>
        <v>0</v>
      </c>
      <c r="L71" s="37">
        <f t="shared" si="1"/>
        <v>0</v>
      </c>
      <c r="M71" s="66">
        <v>3</v>
      </c>
      <c r="N71" s="27"/>
      <c r="O71" s="27"/>
    </row>
    <row r="72" spans="1:15" s="19" customFormat="1" ht="22.5">
      <c r="A72" s="32">
        <v>213</v>
      </c>
      <c r="B72" s="48" t="s">
        <v>306</v>
      </c>
      <c r="C72" s="49" t="s">
        <v>307</v>
      </c>
      <c r="D72" s="49" t="s">
        <v>308</v>
      </c>
      <c r="E72" s="49" t="s">
        <v>40</v>
      </c>
      <c r="F72" s="49" t="s">
        <v>309</v>
      </c>
      <c r="G72" s="35" t="s">
        <v>38</v>
      </c>
      <c r="H72" s="67">
        <v>460.6</v>
      </c>
      <c r="I72" s="51"/>
      <c r="J72" s="37">
        <v>415.09</v>
      </c>
      <c r="K72" s="37">
        <f aca="true" t="shared" si="2" ref="K72:K135">H72*I72</f>
        <v>0</v>
      </c>
      <c r="L72" s="37">
        <f aca="true" t="shared" si="3" ref="L72:L135">I72*J72</f>
        <v>0</v>
      </c>
      <c r="M72" s="66">
        <v>3</v>
      </c>
      <c r="N72" s="27"/>
      <c r="O72" s="27"/>
    </row>
    <row r="73" spans="1:15" s="19" customFormat="1" ht="22.5">
      <c r="A73" s="32">
        <v>215</v>
      </c>
      <c r="B73" s="33" t="s">
        <v>310</v>
      </c>
      <c r="C73" s="34" t="s">
        <v>311</v>
      </c>
      <c r="D73" s="34" t="s">
        <v>312</v>
      </c>
      <c r="E73" s="34" t="s">
        <v>47</v>
      </c>
      <c r="F73" s="34" t="s">
        <v>62</v>
      </c>
      <c r="G73" s="35" t="s">
        <v>38</v>
      </c>
      <c r="H73" s="65">
        <v>75.1</v>
      </c>
      <c r="I73" s="52"/>
      <c r="J73" s="80">
        <v>67</v>
      </c>
      <c r="K73" s="37">
        <f t="shared" si="2"/>
        <v>0</v>
      </c>
      <c r="L73" s="37">
        <f t="shared" si="3"/>
        <v>0</v>
      </c>
      <c r="M73" s="66">
        <v>4</v>
      </c>
      <c r="N73" s="27"/>
      <c r="O73" s="27"/>
    </row>
    <row r="74" spans="1:15" s="19" customFormat="1" ht="22.5">
      <c r="A74" s="32">
        <v>216</v>
      </c>
      <c r="B74" s="33" t="s">
        <v>313</v>
      </c>
      <c r="C74" s="34" t="s">
        <v>311</v>
      </c>
      <c r="D74" s="34" t="s">
        <v>312</v>
      </c>
      <c r="E74" s="34" t="s">
        <v>47</v>
      </c>
      <c r="F74" s="34" t="s">
        <v>314</v>
      </c>
      <c r="G74" s="35" t="s">
        <v>38</v>
      </c>
      <c r="H74" s="65">
        <v>150.2</v>
      </c>
      <c r="I74" s="52"/>
      <c r="J74" s="80">
        <v>134</v>
      </c>
      <c r="K74" s="37">
        <f t="shared" si="2"/>
        <v>0</v>
      </c>
      <c r="L74" s="37">
        <f t="shared" si="3"/>
        <v>0</v>
      </c>
      <c r="M74" s="66">
        <v>3</v>
      </c>
      <c r="N74" s="27"/>
      <c r="O74" s="27"/>
    </row>
    <row r="75" spans="1:15" s="19" customFormat="1" ht="22.5">
      <c r="A75" s="32">
        <v>217</v>
      </c>
      <c r="B75" s="33" t="s">
        <v>315</v>
      </c>
      <c r="C75" s="34" t="s">
        <v>311</v>
      </c>
      <c r="D75" s="34" t="s">
        <v>316</v>
      </c>
      <c r="E75" s="34" t="s">
        <v>40</v>
      </c>
      <c r="F75" s="34" t="s">
        <v>64</v>
      </c>
      <c r="G75" s="35" t="s">
        <v>38</v>
      </c>
      <c r="H75" s="65">
        <v>80.5</v>
      </c>
      <c r="I75" s="52"/>
      <c r="J75" s="80">
        <v>71.8</v>
      </c>
      <c r="K75" s="37">
        <f t="shared" si="2"/>
        <v>0</v>
      </c>
      <c r="L75" s="37">
        <f t="shared" si="3"/>
        <v>0</v>
      </c>
      <c r="M75" s="66">
        <v>3</v>
      </c>
      <c r="N75" s="27"/>
      <c r="O75" s="27"/>
    </row>
    <row r="76" spans="1:15" s="19" customFormat="1" ht="22.5">
      <c r="A76" s="32">
        <v>218</v>
      </c>
      <c r="B76" s="33" t="s">
        <v>317</v>
      </c>
      <c r="C76" s="34" t="s">
        <v>311</v>
      </c>
      <c r="D76" s="34" t="s">
        <v>318</v>
      </c>
      <c r="E76" s="34" t="s">
        <v>40</v>
      </c>
      <c r="F76" s="34" t="s">
        <v>43</v>
      </c>
      <c r="G76" s="35" t="s">
        <v>38</v>
      </c>
      <c r="H76" s="65">
        <v>155.6</v>
      </c>
      <c r="I76" s="52"/>
      <c r="J76" s="80">
        <v>138.9</v>
      </c>
      <c r="K76" s="37">
        <f t="shared" si="2"/>
        <v>0</v>
      </c>
      <c r="L76" s="37">
        <f t="shared" si="3"/>
        <v>0</v>
      </c>
      <c r="M76" s="66">
        <v>3</v>
      </c>
      <c r="N76" s="27"/>
      <c r="O76" s="27"/>
    </row>
    <row r="77" spans="1:15" s="19" customFormat="1" ht="33.75">
      <c r="A77" s="32">
        <v>219</v>
      </c>
      <c r="B77" s="48" t="s">
        <v>319</v>
      </c>
      <c r="C77" s="49" t="s">
        <v>320</v>
      </c>
      <c r="D77" s="49" t="s">
        <v>321</v>
      </c>
      <c r="E77" s="49" t="s">
        <v>96</v>
      </c>
      <c r="F77" s="49" t="s">
        <v>322</v>
      </c>
      <c r="G77" s="35" t="s">
        <v>38</v>
      </c>
      <c r="H77" s="67">
        <v>140.1</v>
      </c>
      <c r="I77" s="51"/>
      <c r="J77" s="37">
        <v>133.75</v>
      </c>
      <c r="K77" s="37">
        <f t="shared" si="2"/>
        <v>0</v>
      </c>
      <c r="L77" s="37">
        <f t="shared" si="3"/>
        <v>0</v>
      </c>
      <c r="M77" s="66">
        <v>3</v>
      </c>
      <c r="N77" s="27"/>
      <c r="O77" s="27"/>
    </row>
    <row r="78" spans="1:15" s="19" customFormat="1" ht="22.5">
      <c r="A78" s="32">
        <v>221</v>
      </c>
      <c r="B78" s="33" t="s">
        <v>323</v>
      </c>
      <c r="C78" s="34" t="s">
        <v>324</v>
      </c>
      <c r="D78" s="34" t="s">
        <v>325</v>
      </c>
      <c r="E78" s="34" t="s">
        <v>40</v>
      </c>
      <c r="F78" s="34" t="s">
        <v>326</v>
      </c>
      <c r="G78" s="35" t="s">
        <v>38</v>
      </c>
      <c r="H78" s="65">
        <v>98.3</v>
      </c>
      <c r="I78" s="52"/>
      <c r="J78" s="37">
        <v>96.74</v>
      </c>
      <c r="K78" s="37">
        <f t="shared" si="2"/>
        <v>0</v>
      </c>
      <c r="L78" s="37">
        <f t="shared" si="3"/>
        <v>0</v>
      </c>
      <c r="M78" s="66">
        <v>3</v>
      </c>
      <c r="N78" s="27"/>
      <c r="O78" s="27"/>
    </row>
    <row r="79" spans="1:15" s="19" customFormat="1" ht="22.5">
      <c r="A79" s="32">
        <v>230</v>
      </c>
      <c r="B79" s="33" t="s">
        <v>327</v>
      </c>
      <c r="C79" s="34" t="s">
        <v>52</v>
      </c>
      <c r="D79" s="34" t="s">
        <v>328</v>
      </c>
      <c r="E79" s="34" t="s">
        <v>47</v>
      </c>
      <c r="F79" s="34" t="s">
        <v>93</v>
      </c>
      <c r="G79" s="35" t="s">
        <v>38</v>
      </c>
      <c r="H79" s="65">
        <v>101.8</v>
      </c>
      <c r="I79" s="52"/>
      <c r="J79" s="37">
        <v>97.19</v>
      </c>
      <c r="K79" s="37">
        <f t="shared" si="2"/>
        <v>0</v>
      </c>
      <c r="L79" s="37">
        <f t="shared" si="3"/>
        <v>0</v>
      </c>
      <c r="M79" s="66">
        <v>3</v>
      </c>
      <c r="N79" s="27"/>
      <c r="O79" s="27"/>
    </row>
    <row r="80" spans="1:15" s="19" customFormat="1" ht="22.5">
      <c r="A80" s="32">
        <v>232</v>
      </c>
      <c r="B80" s="33" t="s">
        <v>329</v>
      </c>
      <c r="C80" s="34" t="s">
        <v>52</v>
      </c>
      <c r="D80" s="34" t="s">
        <v>328</v>
      </c>
      <c r="E80" s="34" t="s">
        <v>47</v>
      </c>
      <c r="F80" s="34" t="s">
        <v>54</v>
      </c>
      <c r="G80" s="35" t="s">
        <v>38</v>
      </c>
      <c r="H80" s="65">
        <v>252.3</v>
      </c>
      <c r="I80" s="52"/>
      <c r="J80" s="37">
        <v>240.87</v>
      </c>
      <c r="K80" s="37">
        <f t="shared" si="2"/>
        <v>0</v>
      </c>
      <c r="L80" s="37">
        <f t="shared" si="3"/>
        <v>0</v>
      </c>
      <c r="M80" s="66">
        <v>3</v>
      </c>
      <c r="N80" s="27"/>
      <c r="O80" s="27"/>
    </row>
    <row r="81" spans="1:15" s="19" customFormat="1" ht="22.5">
      <c r="A81" s="32">
        <v>247</v>
      </c>
      <c r="B81" s="48" t="s">
        <v>330</v>
      </c>
      <c r="C81" s="49" t="s">
        <v>331</v>
      </c>
      <c r="D81" s="49" t="s">
        <v>332</v>
      </c>
      <c r="E81" s="49" t="s">
        <v>40</v>
      </c>
      <c r="F81" s="49" t="s">
        <v>117</v>
      </c>
      <c r="G81" s="35" t="s">
        <v>38</v>
      </c>
      <c r="H81" s="67">
        <v>371.2</v>
      </c>
      <c r="I81" s="51"/>
      <c r="J81" s="37">
        <v>354.9</v>
      </c>
      <c r="K81" s="37">
        <f t="shared" si="2"/>
        <v>0</v>
      </c>
      <c r="L81" s="37">
        <f t="shared" si="3"/>
        <v>0</v>
      </c>
      <c r="M81" s="66">
        <v>3</v>
      </c>
      <c r="N81" s="27"/>
      <c r="O81" s="27"/>
    </row>
    <row r="82" spans="1:15" s="19" customFormat="1" ht="22.5">
      <c r="A82" s="32">
        <v>249</v>
      </c>
      <c r="B82" s="48" t="s">
        <v>333</v>
      </c>
      <c r="C82" s="49" t="s">
        <v>331</v>
      </c>
      <c r="D82" s="49" t="s">
        <v>334</v>
      </c>
      <c r="E82" s="49" t="s">
        <v>40</v>
      </c>
      <c r="F82" s="49" t="s">
        <v>117</v>
      </c>
      <c r="G82" s="35" t="s">
        <v>38</v>
      </c>
      <c r="H82" s="67">
        <v>285.6</v>
      </c>
      <c r="I82" s="53"/>
      <c r="J82" s="37">
        <v>257.75</v>
      </c>
      <c r="K82" s="37">
        <f t="shared" si="2"/>
        <v>0</v>
      </c>
      <c r="L82" s="37">
        <f t="shared" si="3"/>
        <v>0</v>
      </c>
      <c r="M82" s="66">
        <v>3</v>
      </c>
      <c r="N82" s="27"/>
      <c r="O82" s="27"/>
    </row>
    <row r="83" spans="1:15" s="19" customFormat="1" ht="22.5">
      <c r="A83" s="32">
        <v>258</v>
      </c>
      <c r="B83" s="33" t="s">
        <v>335</v>
      </c>
      <c r="C83" s="34" t="s">
        <v>336</v>
      </c>
      <c r="D83" s="34" t="s">
        <v>337</v>
      </c>
      <c r="E83" s="34" t="s">
        <v>47</v>
      </c>
      <c r="F83" s="34" t="s">
        <v>338</v>
      </c>
      <c r="G83" s="35" t="s">
        <v>38</v>
      </c>
      <c r="H83" s="65">
        <v>188.1</v>
      </c>
      <c r="I83" s="52"/>
      <c r="J83" s="37">
        <v>179.94</v>
      </c>
      <c r="K83" s="37">
        <f t="shared" si="2"/>
        <v>0</v>
      </c>
      <c r="L83" s="37">
        <f t="shared" si="3"/>
        <v>0</v>
      </c>
      <c r="M83" s="66">
        <v>3</v>
      </c>
      <c r="N83" s="27"/>
      <c r="O83" s="27"/>
    </row>
    <row r="84" spans="1:15" s="19" customFormat="1" ht="22.5">
      <c r="A84" s="32">
        <v>259</v>
      </c>
      <c r="B84" s="48" t="s">
        <v>339</v>
      </c>
      <c r="C84" s="49" t="s">
        <v>340</v>
      </c>
      <c r="D84" s="49" t="s">
        <v>341</v>
      </c>
      <c r="E84" s="49" t="s">
        <v>47</v>
      </c>
      <c r="F84" s="49" t="s">
        <v>342</v>
      </c>
      <c r="G84" s="35" t="s">
        <v>38</v>
      </c>
      <c r="H84" s="67">
        <v>404.4</v>
      </c>
      <c r="I84" s="61"/>
      <c r="J84" s="37">
        <v>386.65</v>
      </c>
      <c r="K84" s="37">
        <f t="shared" si="2"/>
        <v>0</v>
      </c>
      <c r="L84" s="37">
        <f t="shared" si="3"/>
        <v>0</v>
      </c>
      <c r="M84" s="66">
        <v>3</v>
      </c>
      <c r="N84" s="27"/>
      <c r="O84" s="27"/>
    </row>
    <row r="85" spans="1:15" s="19" customFormat="1" ht="22.5">
      <c r="A85" s="32">
        <v>279</v>
      </c>
      <c r="B85" s="54" t="s">
        <v>343</v>
      </c>
      <c r="C85" s="55" t="s">
        <v>57</v>
      </c>
      <c r="D85" s="55" t="s">
        <v>344</v>
      </c>
      <c r="E85" s="55" t="s">
        <v>40</v>
      </c>
      <c r="F85" s="55" t="s">
        <v>54</v>
      </c>
      <c r="G85" s="35" t="s">
        <v>38</v>
      </c>
      <c r="H85" s="65">
        <v>92.4</v>
      </c>
      <c r="I85" s="52"/>
      <c r="J85" s="37">
        <v>88.39</v>
      </c>
      <c r="K85" s="37">
        <f t="shared" si="2"/>
        <v>0</v>
      </c>
      <c r="L85" s="37">
        <f t="shared" si="3"/>
        <v>0</v>
      </c>
      <c r="M85" s="66">
        <v>3</v>
      </c>
      <c r="N85" s="27"/>
      <c r="O85" s="27"/>
    </row>
    <row r="86" spans="1:15" s="19" customFormat="1" ht="22.5">
      <c r="A86" s="32">
        <v>281</v>
      </c>
      <c r="B86" s="54" t="s">
        <v>345</v>
      </c>
      <c r="C86" s="55" t="s">
        <v>57</v>
      </c>
      <c r="D86" s="55" t="s">
        <v>346</v>
      </c>
      <c r="E86" s="55" t="s">
        <v>40</v>
      </c>
      <c r="F86" s="55" t="s">
        <v>54</v>
      </c>
      <c r="G86" s="35" t="s">
        <v>38</v>
      </c>
      <c r="H86" s="65">
        <v>92.4</v>
      </c>
      <c r="I86" s="52"/>
      <c r="J86" s="37">
        <v>84.32</v>
      </c>
      <c r="K86" s="37">
        <f t="shared" si="2"/>
        <v>0</v>
      </c>
      <c r="L86" s="37">
        <f t="shared" si="3"/>
        <v>0</v>
      </c>
      <c r="M86" s="66">
        <v>3</v>
      </c>
      <c r="N86" s="27"/>
      <c r="O86" s="27"/>
    </row>
    <row r="87" spans="1:15" s="19" customFormat="1" ht="22.5">
      <c r="A87" s="32">
        <v>291</v>
      </c>
      <c r="B87" s="33" t="s">
        <v>347</v>
      </c>
      <c r="C87" s="34" t="s">
        <v>58</v>
      </c>
      <c r="D87" s="34" t="s">
        <v>348</v>
      </c>
      <c r="E87" s="34" t="s">
        <v>47</v>
      </c>
      <c r="F87" s="34" t="s">
        <v>309</v>
      </c>
      <c r="G87" s="35" t="s">
        <v>38</v>
      </c>
      <c r="H87" s="65">
        <v>156</v>
      </c>
      <c r="I87" s="52"/>
      <c r="J87" s="37">
        <v>149.23</v>
      </c>
      <c r="K87" s="37">
        <f t="shared" si="2"/>
        <v>0</v>
      </c>
      <c r="L87" s="37">
        <f t="shared" si="3"/>
        <v>0</v>
      </c>
      <c r="M87" s="66">
        <v>3</v>
      </c>
      <c r="N87" s="27"/>
      <c r="O87" s="27"/>
    </row>
    <row r="88" spans="1:15" s="19" customFormat="1" ht="22.5">
      <c r="A88" s="32">
        <v>299</v>
      </c>
      <c r="B88" s="33" t="s">
        <v>349</v>
      </c>
      <c r="C88" s="34" t="s">
        <v>350</v>
      </c>
      <c r="D88" s="34" t="s">
        <v>351</v>
      </c>
      <c r="E88" s="34" t="s">
        <v>40</v>
      </c>
      <c r="F88" s="34" t="s">
        <v>300</v>
      </c>
      <c r="G88" s="35" t="s">
        <v>38</v>
      </c>
      <c r="H88" s="71">
        <v>133.6</v>
      </c>
      <c r="I88" s="52"/>
      <c r="J88" s="37">
        <v>127.8</v>
      </c>
      <c r="K88" s="37">
        <f t="shared" si="2"/>
        <v>0</v>
      </c>
      <c r="L88" s="37">
        <f t="shared" si="3"/>
        <v>0</v>
      </c>
      <c r="M88" s="66">
        <v>3</v>
      </c>
      <c r="N88" s="27"/>
      <c r="O88" s="27"/>
    </row>
    <row r="89" spans="1:15" s="19" customFormat="1" ht="22.5">
      <c r="A89" s="32">
        <v>312</v>
      </c>
      <c r="B89" s="33" t="s">
        <v>352</v>
      </c>
      <c r="C89" s="34" t="s">
        <v>353</v>
      </c>
      <c r="D89" s="34" t="s">
        <v>354</v>
      </c>
      <c r="E89" s="34" t="s">
        <v>40</v>
      </c>
      <c r="F89" s="34" t="s">
        <v>56</v>
      </c>
      <c r="G89" s="35" t="s">
        <v>38</v>
      </c>
      <c r="H89" s="65">
        <v>99.8</v>
      </c>
      <c r="I89" s="57"/>
      <c r="J89" s="37">
        <v>92.81</v>
      </c>
      <c r="K89" s="37">
        <f t="shared" si="2"/>
        <v>0</v>
      </c>
      <c r="L89" s="37">
        <f t="shared" si="3"/>
        <v>0</v>
      </c>
      <c r="M89" s="66">
        <v>1</v>
      </c>
      <c r="N89" s="27"/>
      <c r="O89" s="27"/>
    </row>
    <row r="90" spans="1:15" s="19" customFormat="1" ht="22.5">
      <c r="A90" s="32">
        <v>313</v>
      </c>
      <c r="B90" s="33" t="s">
        <v>355</v>
      </c>
      <c r="C90" s="34" t="s">
        <v>353</v>
      </c>
      <c r="D90" s="34" t="s">
        <v>354</v>
      </c>
      <c r="E90" s="34" t="s">
        <v>40</v>
      </c>
      <c r="F90" s="34" t="s">
        <v>45</v>
      </c>
      <c r="G90" s="35" t="s">
        <v>38</v>
      </c>
      <c r="H90" s="65">
        <v>199.8</v>
      </c>
      <c r="I90" s="57"/>
      <c r="J90" s="37">
        <v>185.81</v>
      </c>
      <c r="K90" s="37">
        <f t="shared" si="2"/>
        <v>0</v>
      </c>
      <c r="L90" s="37">
        <f t="shared" si="3"/>
        <v>0</v>
      </c>
      <c r="M90" s="66">
        <v>1</v>
      </c>
      <c r="N90" s="27"/>
      <c r="O90" s="27"/>
    </row>
    <row r="91" spans="1:15" s="19" customFormat="1" ht="33.75">
      <c r="A91" s="32">
        <v>314</v>
      </c>
      <c r="B91" s="33" t="s">
        <v>356</v>
      </c>
      <c r="C91" s="34" t="s">
        <v>353</v>
      </c>
      <c r="D91" s="34" t="s">
        <v>357</v>
      </c>
      <c r="E91" s="34" t="s">
        <v>40</v>
      </c>
      <c r="F91" s="34" t="s">
        <v>358</v>
      </c>
      <c r="G91" s="35" t="s">
        <v>38</v>
      </c>
      <c r="H91" s="65">
        <v>62.3</v>
      </c>
      <c r="I91" s="52"/>
      <c r="J91" s="37">
        <v>59.88</v>
      </c>
      <c r="K91" s="37">
        <f t="shared" si="2"/>
        <v>0</v>
      </c>
      <c r="L91" s="37">
        <f t="shared" si="3"/>
        <v>0</v>
      </c>
      <c r="M91" s="66">
        <v>2</v>
      </c>
      <c r="N91" s="27"/>
      <c r="O91" s="27"/>
    </row>
    <row r="92" spans="1:15" s="19" customFormat="1" ht="33.75">
      <c r="A92" s="32">
        <v>315</v>
      </c>
      <c r="B92" s="33" t="s">
        <v>359</v>
      </c>
      <c r="C92" s="34" t="s">
        <v>353</v>
      </c>
      <c r="D92" s="34" t="s">
        <v>357</v>
      </c>
      <c r="E92" s="34" t="s">
        <v>40</v>
      </c>
      <c r="F92" s="34" t="s">
        <v>360</v>
      </c>
      <c r="G92" s="35" t="s">
        <v>38</v>
      </c>
      <c r="H92" s="65">
        <v>99.8</v>
      </c>
      <c r="I92" s="52"/>
      <c r="J92" s="37">
        <v>95.92</v>
      </c>
      <c r="K92" s="37">
        <f t="shared" si="2"/>
        <v>0</v>
      </c>
      <c r="L92" s="37">
        <f t="shared" si="3"/>
        <v>0</v>
      </c>
      <c r="M92" s="66">
        <v>2</v>
      </c>
      <c r="N92" s="27"/>
      <c r="O92" s="27"/>
    </row>
    <row r="93" spans="1:15" s="19" customFormat="1" ht="33.75">
      <c r="A93" s="32">
        <v>316</v>
      </c>
      <c r="B93" s="33" t="s">
        <v>361</v>
      </c>
      <c r="C93" s="34" t="s">
        <v>353</v>
      </c>
      <c r="D93" s="34" t="s">
        <v>357</v>
      </c>
      <c r="E93" s="34" t="s">
        <v>40</v>
      </c>
      <c r="F93" s="34" t="s">
        <v>362</v>
      </c>
      <c r="G93" s="35" t="s">
        <v>38</v>
      </c>
      <c r="H93" s="65">
        <v>199.8</v>
      </c>
      <c r="I93" s="52"/>
      <c r="J93" s="37">
        <v>192.04</v>
      </c>
      <c r="K93" s="37">
        <f t="shared" si="2"/>
        <v>0</v>
      </c>
      <c r="L93" s="37">
        <f t="shared" si="3"/>
        <v>0</v>
      </c>
      <c r="M93" s="66">
        <v>2</v>
      </c>
      <c r="N93" s="27"/>
      <c r="O93" s="27"/>
    </row>
    <row r="94" spans="1:15" s="19" customFormat="1" ht="22.5">
      <c r="A94" s="32">
        <v>328</v>
      </c>
      <c r="B94" s="33" t="s">
        <v>363</v>
      </c>
      <c r="C94" s="34" t="s">
        <v>364</v>
      </c>
      <c r="D94" s="34" t="s">
        <v>365</v>
      </c>
      <c r="E94" s="34" t="s">
        <v>40</v>
      </c>
      <c r="F94" s="34" t="s">
        <v>44</v>
      </c>
      <c r="G94" s="35" t="s">
        <v>38</v>
      </c>
      <c r="H94" s="65">
        <v>59.2</v>
      </c>
      <c r="I94" s="52"/>
      <c r="J94" s="37">
        <v>54.97</v>
      </c>
      <c r="K94" s="37">
        <f t="shared" si="2"/>
        <v>0</v>
      </c>
      <c r="L94" s="37">
        <f t="shared" si="3"/>
        <v>0</v>
      </c>
      <c r="M94" s="66">
        <v>3</v>
      </c>
      <c r="N94" s="27"/>
      <c r="O94" s="27"/>
    </row>
    <row r="95" spans="1:15" s="19" customFormat="1" ht="22.5">
      <c r="A95" s="32">
        <v>329</v>
      </c>
      <c r="B95" s="33" t="s">
        <v>366</v>
      </c>
      <c r="C95" s="34" t="s">
        <v>364</v>
      </c>
      <c r="D95" s="34" t="s">
        <v>365</v>
      </c>
      <c r="E95" s="34" t="s">
        <v>40</v>
      </c>
      <c r="F95" s="34" t="s">
        <v>56</v>
      </c>
      <c r="G95" s="35" t="s">
        <v>38</v>
      </c>
      <c r="H95" s="65">
        <v>81.2</v>
      </c>
      <c r="I95" s="52"/>
      <c r="J95" s="80">
        <v>72.4</v>
      </c>
      <c r="K95" s="37">
        <f t="shared" si="2"/>
        <v>0</v>
      </c>
      <c r="L95" s="37">
        <f t="shared" si="3"/>
        <v>0</v>
      </c>
      <c r="M95" s="66">
        <v>3</v>
      </c>
      <c r="N95" s="27"/>
      <c r="O95" s="27"/>
    </row>
    <row r="96" spans="1:15" s="19" customFormat="1" ht="22.5">
      <c r="A96" s="32">
        <v>330</v>
      </c>
      <c r="B96" s="33" t="s">
        <v>367</v>
      </c>
      <c r="C96" s="34" t="s">
        <v>364</v>
      </c>
      <c r="D96" s="34" t="s">
        <v>365</v>
      </c>
      <c r="E96" s="34" t="s">
        <v>40</v>
      </c>
      <c r="F96" s="34" t="s">
        <v>45</v>
      </c>
      <c r="G96" s="35" t="s">
        <v>38</v>
      </c>
      <c r="H96" s="65">
        <v>199.7</v>
      </c>
      <c r="I96" s="52"/>
      <c r="J96" s="37">
        <v>185.44</v>
      </c>
      <c r="K96" s="37">
        <f t="shared" si="2"/>
        <v>0</v>
      </c>
      <c r="L96" s="37">
        <f t="shared" si="3"/>
        <v>0</v>
      </c>
      <c r="M96" s="66">
        <v>3</v>
      </c>
      <c r="N96" s="27"/>
      <c r="O96" s="27"/>
    </row>
    <row r="97" spans="1:15" s="19" customFormat="1" ht="22.5">
      <c r="A97" s="32">
        <v>352</v>
      </c>
      <c r="B97" s="33" t="s">
        <v>368</v>
      </c>
      <c r="C97" s="34" t="s">
        <v>369</v>
      </c>
      <c r="D97" s="34" t="s">
        <v>370</v>
      </c>
      <c r="E97" s="34" t="s">
        <v>40</v>
      </c>
      <c r="F97" s="34" t="s">
        <v>371</v>
      </c>
      <c r="G97" s="35" t="s">
        <v>38</v>
      </c>
      <c r="H97" s="65">
        <v>87.3</v>
      </c>
      <c r="I97" s="52"/>
      <c r="J97" s="37">
        <v>83.04</v>
      </c>
      <c r="K97" s="37">
        <f t="shared" si="2"/>
        <v>0</v>
      </c>
      <c r="L97" s="37">
        <f t="shared" si="3"/>
        <v>0</v>
      </c>
      <c r="M97" s="66">
        <v>2</v>
      </c>
      <c r="N97" s="27"/>
      <c r="O97" s="27"/>
    </row>
    <row r="98" spans="1:15" s="19" customFormat="1" ht="22.5">
      <c r="A98" s="32">
        <v>353</v>
      </c>
      <c r="B98" s="33" t="s">
        <v>372</v>
      </c>
      <c r="C98" s="34" t="s">
        <v>369</v>
      </c>
      <c r="D98" s="34" t="s">
        <v>370</v>
      </c>
      <c r="E98" s="34" t="s">
        <v>40</v>
      </c>
      <c r="F98" s="34" t="s">
        <v>373</v>
      </c>
      <c r="G98" s="35" t="s">
        <v>38</v>
      </c>
      <c r="H98" s="65">
        <v>109.7</v>
      </c>
      <c r="I98" s="52"/>
      <c r="J98" s="37">
        <v>104.35</v>
      </c>
      <c r="K98" s="37">
        <f t="shared" si="2"/>
        <v>0</v>
      </c>
      <c r="L98" s="37">
        <f t="shared" si="3"/>
        <v>0</v>
      </c>
      <c r="M98" s="66">
        <v>3</v>
      </c>
      <c r="N98" s="27"/>
      <c r="O98" s="27"/>
    </row>
    <row r="99" spans="1:15" s="19" customFormat="1" ht="22.5">
      <c r="A99" s="32">
        <v>354</v>
      </c>
      <c r="B99" s="33" t="s">
        <v>374</v>
      </c>
      <c r="C99" s="34" t="s">
        <v>369</v>
      </c>
      <c r="D99" s="34" t="s">
        <v>370</v>
      </c>
      <c r="E99" s="34" t="s">
        <v>40</v>
      </c>
      <c r="F99" s="34" t="s">
        <v>117</v>
      </c>
      <c r="G99" s="35" t="s">
        <v>38</v>
      </c>
      <c r="H99" s="65">
        <v>191</v>
      </c>
      <c r="I99" s="52"/>
      <c r="J99" s="37">
        <v>181.68</v>
      </c>
      <c r="K99" s="37">
        <f t="shared" si="2"/>
        <v>0</v>
      </c>
      <c r="L99" s="37">
        <f t="shared" si="3"/>
        <v>0</v>
      </c>
      <c r="M99" s="66">
        <v>4</v>
      </c>
      <c r="N99" s="27"/>
      <c r="O99" s="27"/>
    </row>
    <row r="100" spans="1:15" s="19" customFormat="1" ht="22.5">
      <c r="A100" s="32">
        <v>355</v>
      </c>
      <c r="B100" s="33" t="s">
        <v>375</v>
      </c>
      <c r="C100" s="34" t="s">
        <v>369</v>
      </c>
      <c r="D100" s="34" t="s">
        <v>370</v>
      </c>
      <c r="E100" s="34" t="s">
        <v>40</v>
      </c>
      <c r="F100" s="34" t="s">
        <v>118</v>
      </c>
      <c r="G100" s="35" t="s">
        <v>38</v>
      </c>
      <c r="H100" s="65">
        <v>273.9</v>
      </c>
      <c r="I100" s="52"/>
      <c r="J100" s="37">
        <v>260.53</v>
      </c>
      <c r="K100" s="37">
        <f t="shared" si="2"/>
        <v>0</v>
      </c>
      <c r="L100" s="37">
        <f t="shared" si="3"/>
        <v>0</v>
      </c>
      <c r="M100" s="66">
        <v>3</v>
      </c>
      <c r="N100" s="27"/>
      <c r="O100" s="27"/>
    </row>
    <row r="101" spans="1:15" s="19" customFormat="1" ht="22.5">
      <c r="A101" s="32">
        <v>360</v>
      </c>
      <c r="B101" s="63" t="s">
        <v>376</v>
      </c>
      <c r="C101" s="56" t="s">
        <v>369</v>
      </c>
      <c r="D101" s="56" t="s">
        <v>377</v>
      </c>
      <c r="E101" s="56" t="s">
        <v>40</v>
      </c>
      <c r="F101" s="56" t="s">
        <v>117</v>
      </c>
      <c r="G101" s="35" t="s">
        <v>38</v>
      </c>
      <c r="H101" s="65">
        <v>191</v>
      </c>
      <c r="I101" s="47"/>
      <c r="J101" s="37">
        <v>182.71</v>
      </c>
      <c r="K101" s="37">
        <f t="shared" si="2"/>
        <v>0</v>
      </c>
      <c r="L101" s="37">
        <f t="shared" si="3"/>
        <v>0</v>
      </c>
      <c r="M101" s="66">
        <v>4</v>
      </c>
      <c r="N101" s="27"/>
      <c r="O101" s="27"/>
    </row>
    <row r="102" spans="1:15" s="19" customFormat="1" ht="22.5">
      <c r="A102" s="32">
        <v>364</v>
      </c>
      <c r="B102" s="48" t="s">
        <v>378</v>
      </c>
      <c r="C102" s="49" t="s">
        <v>379</v>
      </c>
      <c r="D102" s="49" t="s">
        <v>380</v>
      </c>
      <c r="E102" s="49" t="s">
        <v>47</v>
      </c>
      <c r="F102" s="49" t="s">
        <v>56</v>
      </c>
      <c r="G102" s="35" t="s">
        <v>38</v>
      </c>
      <c r="H102" s="67">
        <v>201.2</v>
      </c>
      <c r="I102" s="51"/>
      <c r="J102" s="37">
        <v>192.47</v>
      </c>
      <c r="K102" s="37">
        <f t="shared" si="2"/>
        <v>0</v>
      </c>
      <c r="L102" s="37">
        <f t="shared" si="3"/>
        <v>0</v>
      </c>
      <c r="M102" s="66">
        <v>3</v>
      </c>
      <c r="N102" s="27"/>
      <c r="O102" s="27"/>
    </row>
    <row r="103" spans="1:15" s="19" customFormat="1" ht="22.5">
      <c r="A103" s="32">
        <v>366</v>
      </c>
      <c r="B103" s="48" t="s">
        <v>381</v>
      </c>
      <c r="C103" s="49" t="s">
        <v>382</v>
      </c>
      <c r="D103" s="49" t="s">
        <v>383</v>
      </c>
      <c r="E103" s="49" t="s">
        <v>47</v>
      </c>
      <c r="F103" s="49" t="s">
        <v>93</v>
      </c>
      <c r="G103" s="35" t="s">
        <v>38</v>
      </c>
      <c r="H103" s="67">
        <v>188.9</v>
      </c>
      <c r="I103" s="50"/>
      <c r="J103" s="37">
        <v>185.9</v>
      </c>
      <c r="K103" s="37">
        <f t="shared" si="2"/>
        <v>0</v>
      </c>
      <c r="L103" s="37">
        <f t="shared" si="3"/>
        <v>0</v>
      </c>
      <c r="M103" s="66">
        <v>3</v>
      </c>
      <c r="N103" s="27"/>
      <c r="O103" s="27"/>
    </row>
    <row r="104" spans="1:15" s="19" customFormat="1" ht="22.5">
      <c r="A104" s="32">
        <v>367</v>
      </c>
      <c r="B104" s="48" t="s">
        <v>384</v>
      </c>
      <c r="C104" s="49" t="s">
        <v>382</v>
      </c>
      <c r="D104" s="49" t="s">
        <v>383</v>
      </c>
      <c r="E104" s="49" t="s">
        <v>47</v>
      </c>
      <c r="F104" s="49" t="s">
        <v>385</v>
      </c>
      <c r="G104" s="35" t="s">
        <v>38</v>
      </c>
      <c r="H104" s="67">
        <v>467.8</v>
      </c>
      <c r="I104" s="50"/>
      <c r="J104" s="37">
        <v>459.71</v>
      </c>
      <c r="K104" s="37">
        <f t="shared" si="2"/>
        <v>0</v>
      </c>
      <c r="L104" s="37">
        <f t="shared" si="3"/>
        <v>0</v>
      </c>
      <c r="M104" s="66">
        <v>3</v>
      </c>
      <c r="N104" s="27"/>
      <c r="O104" s="27"/>
    </row>
    <row r="105" spans="1:15" s="19" customFormat="1" ht="22.5">
      <c r="A105" s="32">
        <v>377</v>
      </c>
      <c r="B105" s="48" t="s">
        <v>386</v>
      </c>
      <c r="C105" s="49" t="s">
        <v>387</v>
      </c>
      <c r="D105" s="49" t="s">
        <v>388</v>
      </c>
      <c r="E105" s="49" t="s">
        <v>47</v>
      </c>
      <c r="F105" s="49" t="s">
        <v>389</v>
      </c>
      <c r="G105" s="35" t="s">
        <v>38</v>
      </c>
      <c r="H105" s="67">
        <v>739.7</v>
      </c>
      <c r="I105" s="50"/>
      <c r="J105" s="37">
        <v>707.23</v>
      </c>
      <c r="K105" s="37">
        <f t="shared" si="2"/>
        <v>0</v>
      </c>
      <c r="L105" s="37">
        <f t="shared" si="3"/>
        <v>0</v>
      </c>
      <c r="M105" s="66">
        <v>3</v>
      </c>
      <c r="N105" s="27"/>
      <c r="O105" s="27"/>
    </row>
    <row r="106" spans="1:15" s="19" customFormat="1" ht="22.5">
      <c r="A106" s="32">
        <v>379</v>
      </c>
      <c r="B106" s="33" t="s">
        <v>390</v>
      </c>
      <c r="C106" s="34" t="s">
        <v>391</v>
      </c>
      <c r="D106" s="34" t="s">
        <v>392</v>
      </c>
      <c r="E106" s="34" t="s">
        <v>40</v>
      </c>
      <c r="F106" s="34" t="s">
        <v>393</v>
      </c>
      <c r="G106" s="35" t="s">
        <v>38</v>
      </c>
      <c r="H106" s="65">
        <v>223.8</v>
      </c>
      <c r="I106" s="52"/>
      <c r="J106" s="37">
        <v>214.09</v>
      </c>
      <c r="K106" s="37">
        <f t="shared" si="2"/>
        <v>0</v>
      </c>
      <c r="L106" s="37">
        <f t="shared" si="3"/>
        <v>0</v>
      </c>
      <c r="M106" s="66">
        <v>4</v>
      </c>
      <c r="N106" s="27"/>
      <c r="O106" s="27"/>
    </row>
    <row r="107" spans="1:15" s="19" customFormat="1" ht="45">
      <c r="A107" s="32">
        <v>384</v>
      </c>
      <c r="B107" s="33" t="s">
        <v>394</v>
      </c>
      <c r="C107" s="34" t="s">
        <v>391</v>
      </c>
      <c r="D107" s="34" t="s">
        <v>395</v>
      </c>
      <c r="E107" s="34" t="s">
        <v>40</v>
      </c>
      <c r="F107" s="34" t="s">
        <v>396</v>
      </c>
      <c r="G107" s="35" t="s">
        <v>38</v>
      </c>
      <c r="H107" s="65">
        <v>178</v>
      </c>
      <c r="I107" s="52"/>
      <c r="J107" s="37">
        <v>171.08</v>
      </c>
      <c r="K107" s="37">
        <f t="shared" si="2"/>
        <v>0</v>
      </c>
      <c r="L107" s="37">
        <f t="shared" si="3"/>
        <v>0</v>
      </c>
      <c r="M107" s="66">
        <v>2</v>
      </c>
      <c r="N107" s="27"/>
      <c r="O107" s="27"/>
    </row>
    <row r="108" spans="1:15" s="19" customFormat="1" ht="45">
      <c r="A108" s="32">
        <v>385</v>
      </c>
      <c r="B108" s="33" t="s">
        <v>397</v>
      </c>
      <c r="C108" s="34" t="s">
        <v>391</v>
      </c>
      <c r="D108" s="34" t="s">
        <v>398</v>
      </c>
      <c r="E108" s="34" t="s">
        <v>40</v>
      </c>
      <c r="F108" s="34" t="s">
        <v>399</v>
      </c>
      <c r="G108" s="35" t="s">
        <v>38</v>
      </c>
      <c r="H108" s="65">
        <v>149.2</v>
      </c>
      <c r="I108" s="52"/>
      <c r="J108" s="37">
        <v>143.4</v>
      </c>
      <c r="K108" s="37">
        <f t="shared" si="2"/>
        <v>0</v>
      </c>
      <c r="L108" s="37">
        <f t="shared" si="3"/>
        <v>0</v>
      </c>
      <c r="M108" s="66">
        <v>2</v>
      </c>
      <c r="N108" s="27"/>
      <c r="O108" s="27"/>
    </row>
    <row r="109" spans="1:15" s="19" customFormat="1" ht="22.5">
      <c r="A109" s="32">
        <v>387</v>
      </c>
      <c r="B109" s="33" t="s">
        <v>400</v>
      </c>
      <c r="C109" s="34" t="s">
        <v>401</v>
      </c>
      <c r="D109" s="34" t="s">
        <v>402</v>
      </c>
      <c r="E109" s="34" t="s">
        <v>40</v>
      </c>
      <c r="F109" s="34" t="s">
        <v>403</v>
      </c>
      <c r="G109" s="35" t="s">
        <v>38</v>
      </c>
      <c r="H109" s="65">
        <v>133.4</v>
      </c>
      <c r="I109" s="52"/>
      <c r="J109" s="37">
        <v>123.88</v>
      </c>
      <c r="K109" s="37">
        <f t="shared" si="2"/>
        <v>0</v>
      </c>
      <c r="L109" s="37">
        <f t="shared" si="3"/>
        <v>0</v>
      </c>
      <c r="M109" s="66">
        <v>3</v>
      </c>
      <c r="N109" s="27"/>
      <c r="O109" s="27"/>
    </row>
    <row r="110" spans="1:15" s="19" customFormat="1" ht="22.5">
      <c r="A110" s="32">
        <v>388</v>
      </c>
      <c r="B110" s="33" t="s">
        <v>404</v>
      </c>
      <c r="C110" s="34" t="s">
        <v>401</v>
      </c>
      <c r="D110" s="34" t="s">
        <v>402</v>
      </c>
      <c r="E110" s="34" t="s">
        <v>40</v>
      </c>
      <c r="F110" s="34" t="s">
        <v>405</v>
      </c>
      <c r="G110" s="35" t="s">
        <v>38</v>
      </c>
      <c r="H110" s="65">
        <v>251.9</v>
      </c>
      <c r="I110" s="52"/>
      <c r="J110" s="80">
        <v>224.7</v>
      </c>
      <c r="K110" s="37">
        <f t="shared" si="2"/>
        <v>0</v>
      </c>
      <c r="L110" s="37">
        <f t="shared" si="3"/>
        <v>0</v>
      </c>
      <c r="M110" s="66">
        <v>3</v>
      </c>
      <c r="N110" s="27"/>
      <c r="O110" s="27"/>
    </row>
    <row r="111" spans="1:15" s="19" customFormat="1" ht="22.5">
      <c r="A111" s="32">
        <v>392</v>
      </c>
      <c r="B111" s="48" t="s">
        <v>406</v>
      </c>
      <c r="C111" s="49" t="s">
        <v>60</v>
      </c>
      <c r="D111" s="49" t="s">
        <v>407</v>
      </c>
      <c r="E111" s="49" t="s">
        <v>40</v>
      </c>
      <c r="F111" s="49" t="s">
        <v>408</v>
      </c>
      <c r="G111" s="35" t="s">
        <v>38</v>
      </c>
      <c r="H111" s="67">
        <v>157.5</v>
      </c>
      <c r="I111" s="50"/>
      <c r="J111" s="37">
        <v>151.38</v>
      </c>
      <c r="K111" s="37">
        <f t="shared" si="2"/>
        <v>0</v>
      </c>
      <c r="L111" s="37">
        <f t="shared" si="3"/>
        <v>0</v>
      </c>
      <c r="M111" s="66">
        <v>3</v>
      </c>
      <c r="N111" s="27"/>
      <c r="O111" s="27"/>
    </row>
    <row r="112" spans="1:15" s="19" customFormat="1" ht="22.5">
      <c r="A112" s="32">
        <v>401</v>
      </c>
      <c r="B112" s="33" t="s">
        <v>409</v>
      </c>
      <c r="C112" s="34" t="s">
        <v>410</v>
      </c>
      <c r="D112" s="34" t="s">
        <v>411</v>
      </c>
      <c r="E112" s="34" t="s">
        <v>40</v>
      </c>
      <c r="F112" s="34" t="s">
        <v>412</v>
      </c>
      <c r="G112" s="35" t="s">
        <v>38</v>
      </c>
      <c r="H112" s="65">
        <v>132.8</v>
      </c>
      <c r="I112" s="52"/>
      <c r="J112" s="37">
        <v>126.32</v>
      </c>
      <c r="K112" s="37">
        <f t="shared" si="2"/>
        <v>0</v>
      </c>
      <c r="L112" s="37">
        <f t="shared" si="3"/>
        <v>0</v>
      </c>
      <c r="M112" s="66">
        <v>3</v>
      </c>
      <c r="N112" s="27"/>
      <c r="O112" s="27"/>
    </row>
    <row r="113" spans="1:15" s="19" customFormat="1" ht="22.5">
      <c r="A113" s="32">
        <v>402</v>
      </c>
      <c r="B113" s="33" t="s">
        <v>413</v>
      </c>
      <c r="C113" s="34" t="s">
        <v>410</v>
      </c>
      <c r="D113" s="34" t="s">
        <v>414</v>
      </c>
      <c r="E113" s="34" t="s">
        <v>40</v>
      </c>
      <c r="F113" s="34" t="s">
        <v>415</v>
      </c>
      <c r="G113" s="35" t="s">
        <v>38</v>
      </c>
      <c r="H113" s="65">
        <v>161.5</v>
      </c>
      <c r="I113" s="52"/>
      <c r="J113" s="37">
        <v>153.62</v>
      </c>
      <c r="K113" s="37">
        <f t="shared" si="2"/>
        <v>0</v>
      </c>
      <c r="L113" s="37">
        <f t="shared" si="3"/>
        <v>0</v>
      </c>
      <c r="M113" s="66">
        <v>3</v>
      </c>
      <c r="N113" s="27"/>
      <c r="O113" s="27"/>
    </row>
    <row r="114" spans="1:15" s="19" customFormat="1" ht="22.5">
      <c r="A114" s="32">
        <v>409</v>
      </c>
      <c r="B114" s="48" t="s">
        <v>416</v>
      </c>
      <c r="C114" s="49" t="s">
        <v>417</v>
      </c>
      <c r="D114" s="49" t="s">
        <v>418</v>
      </c>
      <c r="E114" s="49" t="s">
        <v>47</v>
      </c>
      <c r="F114" s="49" t="s">
        <v>419</v>
      </c>
      <c r="G114" s="35" t="s">
        <v>38</v>
      </c>
      <c r="H114" s="67">
        <v>569.6</v>
      </c>
      <c r="I114" s="50"/>
      <c r="J114" s="37">
        <v>559.75</v>
      </c>
      <c r="K114" s="37">
        <f t="shared" si="2"/>
        <v>0</v>
      </c>
      <c r="L114" s="37">
        <f t="shared" si="3"/>
        <v>0</v>
      </c>
      <c r="M114" s="66">
        <v>3</v>
      </c>
      <c r="N114" s="27"/>
      <c r="O114" s="27"/>
    </row>
    <row r="115" spans="1:15" s="19" customFormat="1" ht="33.75">
      <c r="A115" s="32">
        <v>423</v>
      </c>
      <c r="B115" s="48" t="s">
        <v>420</v>
      </c>
      <c r="C115" s="49" t="s">
        <v>421</v>
      </c>
      <c r="D115" s="49" t="s">
        <v>422</v>
      </c>
      <c r="E115" s="49" t="s">
        <v>42</v>
      </c>
      <c r="F115" s="49" t="s">
        <v>423</v>
      </c>
      <c r="G115" s="35" t="s">
        <v>38</v>
      </c>
      <c r="H115" s="67">
        <v>1040.8</v>
      </c>
      <c r="I115" s="50"/>
      <c r="J115" s="37">
        <v>937.97</v>
      </c>
      <c r="K115" s="37">
        <f t="shared" si="2"/>
        <v>0</v>
      </c>
      <c r="L115" s="37">
        <f t="shared" si="3"/>
        <v>0</v>
      </c>
      <c r="M115" s="66">
        <v>3</v>
      </c>
      <c r="N115" s="27"/>
      <c r="O115" s="27"/>
    </row>
    <row r="116" spans="1:15" s="19" customFormat="1" ht="33.75">
      <c r="A116" s="32">
        <v>424</v>
      </c>
      <c r="B116" s="48" t="s">
        <v>424</v>
      </c>
      <c r="C116" s="49" t="s">
        <v>421</v>
      </c>
      <c r="D116" s="49" t="s">
        <v>422</v>
      </c>
      <c r="E116" s="49" t="s">
        <v>42</v>
      </c>
      <c r="F116" s="49" t="s">
        <v>425</v>
      </c>
      <c r="G116" s="35" t="s">
        <v>38</v>
      </c>
      <c r="H116" s="67">
        <v>1384.5</v>
      </c>
      <c r="I116" s="50"/>
      <c r="J116" s="37">
        <v>1247.71</v>
      </c>
      <c r="K116" s="37">
        <f t="shared" si="2"/>
        <v>0</v>
      </c>
      <c r="L116" s="37">
        <f t="shared" si="3"/>
        <v>0</v>
      </c>
      <c r="M116" s="66">
        <v>3</v>
      </c>
      <c r="N116" s="27"/>
      <c r="O116" s="27"/>
    </row>
    <row r="117" spans="1:15" s="19" customFormat="1" ht="33.75">
      <c r="A117" s="32">
        <v>425</v>
      </c>
      <c r="B117" s="48" t="s">
        <v>426</v>
      </c>
      <c r="C117" s="49" t="s">
        <v>61</v>
      </c>
      <c r="D117" s="49" t="s">
        <v>427</v>
      </c>
      <c r="E117" s="49" t="s">
        <v>40</v>
      </c>
      <c r="F117" s="49" t="s">
        <v>428</v>
      </c>
      <c r="G117" s="35" t="s">
        <v>38</v>
      </c>
      <c r="H117" s="67">
        <v>276.3</v>
      </c>
      <c r="I117" s="50"/>
      <c r="J117" s="37">
        <v>265.57</v>
      </c>
      <c r="K117" s="37">
        <f t="shared" si="2"/>
        <v>0</v>
      </c>
      <c r="L117" s="37">
        <f t="shared" si="3"/>
        <v>0</v>
      </c>
      <c r="M117" s="66">
        <v>3</v>
      </c>
      <c r="N117" s="27"/>
      <c r="O117" s="27"/>
    </row>
    <row r="118" spans="1:15" s="19" customFormat="1" ht="22.5">
      <c r="A118" s="32">
        <v>448</v>
      </c>
      <c r="B118" s="72" t="s">
        <v>429</v>
      </c>
      <c r="C118" s="73" t="s">
        <v>430</v>
      </c>
      <c r="D118" s="73" t="s">
        <v>431</v>
      </c>
      <c r="E118" s="73" t="s">
        <v>47</v>
      </c>
      <c r="F118" s="73" t="s">
        <v>432</v>
      </c>
      <c r="G118" s="35" t="s">
        <v>38</v>
      </c>
      <c r="H118" s="67">
        <v>288.8</v>
      </c>
      <c r="I118" s="51"/>
      <c r="J118" s="80">
        <v>257.7</v>
      </c>
      <c r="K118" s="37">
        <f t="shared" si="2"/>
        <v>0</v>
      </c>
      <c r="L118" s="37">
        <f t="shared" si="3"/>
        <v>0</v>
      </c>
      <c r="M118" s="66">
        <v>3</v>
      </c>
      <c r="N118" s="27"/>
      <c r="O118" s="27"/>
    </row>
    <row r="119" spans="1:15" s="19" customFormat="1" ht="22.5">
      <c r="A119" s="32">
        <v>449</v>
      </c>
      <c r="B119" s="72" t="s">
        <v>433</v>
      </c>
      <c r="C119" s="73" t="s">
        <v>430</v>
      </c>
      <c r="D119" s="73" t="s">
        <v>431</v>
      </c>
      <c r="E119" s="73" t="s">
        <v>47</v>
      </c>
      <c r="F119" s="73" t="s">
        <v>434</v>
      </c>
      <c r="G119" s="35" t="s">
        <v>38</v>
      </c>
      <c r="H119" s="67">
        <v>186.7</v>
      </c>
      <c r="I119" s="51"/>
      <c r="J119" s="80">
        <v>166.6</v>
      </c>
      <c r="K119" s="37">
        <f t="shared" si="2"/>
        <v>0</v>
      </c>
      <c r="L119" s="37">
        <f t="shared" si="3"/>
        <v>0</v>
      </c>
      <c r="M119" s="66">
        <v>3</v>
      </c>
      <c r="N119" s="27"/>
      <c r="O119" s="27"/>
    </row>
    <row r="120" spans="1:15" s="19" customFormat="1" ht="22.5">
      <c r="A120" s="32">
        <v>455</v>
      </c>
      <c r="B120" s="48" t="s">
        <v>435</v>
      </c>
      <c r="C120" s="49" t="s">
        <v>436</v>
      </c>
      <c r="D120" s="49" t="s">
        <v>437</v>
      </c>
      <c r="E120" s="49" t="s">
        <v>47</v>
      </c>
      <c r="F120" s="49" t="s">
        <v>438</v>
      </c>
      <c r="G120" s="35" t="s">
        <v>38</v>
      </c>
      <c r="H120" s="67">
        <v>413.9</v>
      </c>
      <c r="I120" s="50"/>
      <c r="J120" s="37">
        <v>395.94</v>
      </c>
      <c r="K120" s="37">
        <f t="shared" si="2"/>
        <v>0</v>
      </c>
      <c r="L120" s="37">
        <f t="shared" si="3"/>
        <v>0</v>
      </c>
      <c r="M120" s="66">
        <v>3</v>
      </c>
      <c r="N120" s="27"/>
      <c r="O120" s="27"/>
    </row>
    <row r="121" spans="1:15" s="19" customFormat="1" ht="22.5">
      <c r="A121" s="32">
        <v>457</v>
      </c>
      <c r="B121" s="48" t="s">
        <v>439</v>
      </c>
      <c r="C121" s="49" t="s">
        <v>440</v>
      </c>
      <c r="D121" s="49" t="s">
        <v>441</v>
      </c>
      <c r="E121" s="49" t="s">
        <v>40</v>
      </c>
      <c r="F121" s="49" t="s">
        <v>136</v>
      </c>
      <c r="G121" s="35" t="s">
        <v>38</v>
      </c>
      <c r="H121" s="67">
        <v>311.7</v>
      </c>
      <c r="I121" s="51"/>
      <c r="J121" s="37">
        <v>299.51</v>
      </c>
      <c r="K121" s="37">
        <f t="shared" si="2"/>
        <v>0</v>
      </c>
      <c r="L121" s="37">
        <f t="shared" si="3"/>
        <v>0</v>
      </c>
      <c r="M121" s="66">
        <v>3</v>
      </c>
      <c r="N121" s="27"/>
      <c r="O121" s="27"/>
    </row>
    <row r="122" spans="1:15" s="19" customFormat="1" ht="22.5">
      <c r="A122" s="32">
        <v>458</v>
      </c>
      <c r="B122" s="48" t="s">
        <v>442</v>
      </c>
      <c r="C122" s="49" t="s">
        <v>440</v>
      </c>
      <c r="D122" s="49" t="s">
        <v>441</v>
      </c>
      <c r="E122" s="49" t="s">
        <v>40</v>
      </c>
      <c r="F122" s="49" t="s">
        <v>443</v>
      </c>
      <c r="G122" s="35" t="s">
        <v>38</v>
      </c>
      <c r="H122" s="67">
        <v>539.6</v>
      </c>
      <c r="I122" s="51"/>
      <c r="J122" s="80">
        <v>516.4</v>
      </c>
      <c r="K122" s="37">
        <f t="shared" si="2"/>
        <v>0</v>
      </c>
      <c r="L122" s="37">
        <f t="shared" si="3"/>
        <v>0</v>
      </c>
      <c r="M122" s="66">
        <v>3</v>
      </c>
      <c r="N122" s="27"/>
      <c r="O122" s="27"/>
    </row>
    <row r="123" spans="1:15" s="19" customFormat="1" ht="22.5">
      <c r="A123" s="32">
        <v>463</v>
      </c>
      <c r="B123" s="72" t="s">
        <v>444</v>
      </c>
      <c r="C123" s="73" t="s">
        <v>440</v>
      </c>
      <c r="D123" s="73" t="s">
        <v>445</v>
      </c>
      <c r="E123" s="73" t="s">
        <v>40</v>
      </c>
      <c r="F123" s="73" t="s">
        <v>136</v>
      </c>
      <c r="G123" s="35" t="s">
        <v>38</v>
      </c>
      <c r="H123" s="67">
        <v>239.8</v>
      </c>
      <c r="I123" s="51"/>
      <c r="J123" s="37">
        <v>230.48</v>
      </c>
      <c r="K123" s="37">
        <f t="shared" si="2"/>
        <v>0</v>
      </c>
      <c r="L123" s="37">
        <f t="shared" si="3"/>
        <v>0</v>
      </c>
      <c r="M123" s="66">
        <v>3</v>
      </c>
      <c r="N123" s="27"/>
      <c r="O123" s="27"/>
    </row>
    <row r="124" spans="1:15" s="19" customFormat="1" ht="22.5">
      <c r="A124" s="32">
        <v>464</v>
      </c>
      <c r="B124" s="72" t="s">
        <v>446</v>
      </c>
      <c r="C124" s="73" t="s">
        <v>440</v>
      </c>
      <c r="D124" s="73" t="s">
        <v>445</v>
      </c>
      <c r="E124" s="73" t="s">
        <v>40</v>
      </c>
      <c r="F124" s="73" t="s">
        <v>434</v>
      </c>
      <c r="G124" s="35" t="s">
        <v>38</v>
      </c>
      <c r="H124" s="67">
        <v>415.1</v>
      </c>
      <c r="I124" s="51"/>
      <c r="J124" s="80">
        <v>397.2</v>
      </c>
      <c r="K124" s="37">
        <f t="shared" si="2"/>
        <v>0</v>
      </c>
      <c r="L124" s="37">
        <f t="shared" si="3"/>
        <v>0</v>
      </c>
      <c r="M124" s="66">
        <v>3</v>
      </c>
      <c r="N124" s="27"/>
      <c r="O124" s="27"/>
    </row>
    <row r="125" spans="1:15" s="19" customFormat="1" ht="22.5">
      <c r="A125" s="32">
        <v>487</v>
      </c>
      <c r="B125" s="48" t="s">
        <v>447</v>
      </c>
      <c r="C125" s="49" t="s">
        <v>448</v>
      </c>
      <c r="D125" s="49" t="s">
        <v>449</v>
      </c>
      <c r="E125" s="49" t="s">
        <v>40</v>
      </c>
      <c r="F125" s="49" t="s">
        <v>450</v>
      </c>
      <c r="G125" s="35" t="s">
        <v>38</v>
      </c>
      <c r="H125" s="67">
        <v>620.7</v>
      </c>
      <c r="I125" s="51"/>
      <c r="J125" s="37">
        <v>596.43</v>
      </c>
      <c r="K125" s="37">
        <f t="shared" si="2"/>
        <v>0</v>
      </c>
      <c r="L125" s="37">
        <f t="shared" si="3"/>
        <v>0</v>
      </c>
      <c r="M125" s="66">
        <v>3</v>
      </c>
      <c r="N125" s="27"/>
      <c r="O125" s="27"/>
    </row>
    <row r="126" spans="1:15" s="19" customFormat="1" ht="22.5">
      <c r="A126" s="32">
        <v>488</v>
      </c>
      <c r="B126" s="58" t="s">
        <v>451</v>
      </c>
      <c r="C126" s="58" t="s">
        <v>448</v>
      </c>
      <c r="D126" s="58" t="s">
        <v>452</v>
      </c>
      <c r="E126" s="58" t="s">
        <v>40</v>
      </c>
      <c r="F126" s="58" t="s">
        <v>453</v>
      </c>
      <c r="G126" s="35" t="s">
        <v>38</v>
      </c>
      <c r="H126" s="67">
        <v>312.9</v>
      </c>
      <c r="I126" s="51"/>
      <c r="J126" s="37">
        <v>300.74</v>
      </c>
      <c r="K126" s="37">
        <f t="shared" si="2"/>
        <v>0</v>
      </c>
      <c r="L126" s="37">
        <f t="shared" si="3"/>
        <v>0</v>
      </c>
      <c r="M126" s="66">
        <v>3</v>
      </c>
      <c r="N126" s="27"/>
      <c r="O126" s="27"/>
    </row>
    <row r="127" spans="1:15" s="19" customFormat="1" ht="22.5">
      <c r="A127" s="32">
        <v>489</v>
      </c>
      <c r="B127" s="58" t="s">
        <v>454</v>
      </c>
      <c r="C127" s="58" t="s">
        <v>448</v>
      </c>
      <c r="D127" s="58" t="s">
        <v>452</v>
      </c>
      <c r="E127" s="58" t="s">
        <v>40</v>
      </c>
      <c r="F127" s="58" t="s">
        <v>455</v>
      </c>
      <c r="G127" s="35" t="s">
        <v>38</v>
      </c>
      <c r="H127" s="67">
        <v>517.2</v>
      </c>
      <c r="I127" s="51"/>
      <c r="J127" s="37">
        <v>497.11</v>
      </c>
      <c r="K127" s="37">
        <f t="shared" si="2"/>
        <v>0</v>
      </c>
      <c r="L127" s="37">
        <f t="shared" si="3"/>
        <v>0</v>
      </c>
      <c r="M127" s="66">
        <v>3</v>
      </c>
      <c r="N127" s="27"/>
      <c r="O127" s="27"/>
    </row>
    <row r="128" spans="1:15" s="19" customFormat="1" ht="22.5">
      <c r="A128" s="32">
        <v>490</v>
      </c>
      <c r="B128" s="58" t="s">
        <v>456</v>
      </c>
      <c r="C128" s="58" t="s">
        <v>448</v>
      </c>
      <c r="D128" s="58" t="s">
        <v>452</v>
      </c>
      <c r="E128" s="58" t="s">
        <v>40</v>
      </c>
      <c r="F128" s="58" t="s">
        <v>457</v>
      </c>
      <c r="G128" s="35" t="s">
        <v>38</v>
      </c>
      <c r="H128" s="67">
        <v>554.8</v>
      </c>
      <c r="I128" s="51"/>
      <c r="J128" s="37">
        <v>533.25</v>
      </c>
      <c r="K128" s="37">
        <f t="shared" si="2"/>
        <v>0</v>
      </c>
      <c r="L128" s="37">
        <f t="shared" si="3"/>
        <v>0</v>
      </c>
      <c r="M128" s="66">
        <v>3</v>
      </c>
      <c r="N128" s="27"/>
      <c r="O128" s="27"/>
    </row>
    <row r="129" spans="1:15" s="19" customFormat="1" ht="22.5">
      <c r="A129" s="32">
        <v>498</v>
      </c>
      <c r="B129" s="48" t="s">
        <v>458</v>
      </c>
      <c r="C129" s="49" t="s">
        <v>459</v>
      </c>
      <c r="D129" s="49" t="s">
        <v>460</v>
      </c>
      <c r="E129" s="49" t="s">
        <v>47</v>
      </c>
      <c r="F129" s="49" t="s">
        <v>461</v>
      </c>
      <c r="G129" s="35" t="s">
        <v>38</v>
      </c>
      <c r="H129" s="67">
        <v>243.4</v>
      </c>
      <c r="I129" s="50"/>
      <c r="J129" s="80">
        <v>227.8</v>
      </c>
      <c r="K129" s="37">
        <f t="shared" si="2"/>
        <v>0</v>
      </c>
      <c r="L129" s="37">
        <f t="shared" si="3"/>
        <v>0</v>
      </c>
      <c r="M129" s="66">
        <v>2</v>
      </c>
      <c r="N129" s="27"/>
      <c r="O129" s="27"/>
    </row>
    <row r="130" spans="1:15" s="19" customFormat="1" ht="22.5">
      <c r="A130" s="32">
        <v>499</v>
      </c>
      <c r="B130" s="48" t="s">
        <v>462</v>
      </c>
      <c r="C130" s="49" t="s">
        <v>459</v>
      </c>
      <c r="D130" s="49" t="s">
        <v>460</v>
      </c>
      <c r="E130" s="49" t="s">
        <v>47</v>
      </c>
      <c r="F130" s="49" t="s">
        <v>463</v>
      </c>
      <c r="G130" s="35" t="s">
        <v>38</v>
      </c>
      <c r="H130" s="67">
        <v>350.7</v>
      </c>
      <c r="I130" s="50"/>
      <c r="J130" s="80">
        <v>319.8</v>
      </c>
      <c r="K130" s="37">
        <f t="shared" si="2"/>
        <v>0</v>
      </c>
      <c r="L130" s="37">
        <f t="shared" si="3"/>
        <v>0</v>
      </c>
      <c r="M130" s="66">
        <v>2</v>
      </c>
      <c r="N130" s="27"/>
      <c r="O130" s="27"/>
    </row>
    <row r="131" spans="1:15" s="19" customFormat="1" ht="22.5">
      <c r="A131" s="32">
        <v>500</v>
      </c>
      <c r="B131" s="48" t="s">
        <v>464</v>
      </c>
      <c r="C131" s="49" t="s">
        <v>459</v>
      </c>
      <c r="D131" s="49" t="s">
        <v>460</v>
      </c>
      <c r="E131" s="49" t="s">
        <v>47</v>
      </c>
      <c r="F131" s="49" t="s">
        <v>465</v>
      </c>
      <c r="G131" s="35" t="s">
        <v>38</v>
      </c>
      <c r="H131" s="67">
        <v>364.3</v>
      </c>
      <c r="I131" s="50"/>
      <c r="J131" s="80">
        <v>346.7</v>
      </c>
      <c r="K131" s="37">
        <f t="shared" si="2"/>
        <v>0</v>
      </c>
      <c r="L131" s="37">
        <f t="shared" si="3"/>
        <v>0</v>
      </c>
      <c r="M131" s="66">
        <v>2</v>
      </c>
      <c r="N131" s="27"/>
      <c r="O131" s="27"/>
    </row>
    <row r="132" spans="1:15" s="19" customFormat="1" ht="22.5">
      <c r="A132" s="32">
        <v>506</v>
      </c>
      <c r="B132" s="33" t="s">
        <v>466</v>
      </c>
      <c r="C132" s="34" t="s">
        <v>467</v>
      </c>
      <c r="D132" s="34" t="s">
        <v>468</v>
      </c>
      <c r="E132" s="34" t="s">
        <v>47</v>
      </c>
      <c r="F132" s="34" t="s">
        <v>118</v>
      </c>
      <c r="G132" s="35" t="s">
        <v>38</v>
      </c>
      <c r="H132" s="65">
        <v>124.4</v>
      </c>
      <c r="I132" s="52"/>
      <c r="J132" s="37">
        <v>119.57</v>
      </c>
      <c r="K132" s="37">
        <f t="shared" si="2"/>
        <v>0</v>
      </c>
      <c r="L132" s="37">
        <f t="shared" si="3"/>
        <v>0</v>
      </c>
      <c r="M132" s="66">
        <v>3</v>
      </c>
      <c r="N132" s="27"/>
      <c r="O132" s="27"/>
    </row>
    <row r="133" spans="1:15" s="19" customFormat="1" ht="22.5">
      <c r="A133" s="32">
        <v>507</v>
      </c>
      <c r="B133" s="33" t="s">
        <v>469</v>
      </c>
      <c r="C133" s="34" t="s">
        <v>467</v>
      </c>
      <c r="D133" s="34" t="s">
        <v>468</v>
      </c>
      <c r="E133" s="34" t="s">
        <v>47</v>
      </c>
      <c r="F133" s="34" t="s">
        <v>59</v>
      </c>
      <c r="G133" s="35" t="s">
        <v>38</v>
      </c>
      <c r="H133" s="65">
        <v>217.2</v>
      </c>
      <c r="I133" s="52"/>
      <c r="J133" s="37">
        <v>208.76</v>
      </c>
      <c r="K133" s="37">
        <f t="shared" si="2"/>
        <v>0</v>
      </c>
      <c r="L133" s="37">
        <f t="shared" si="3"/>
        <v>0</v>
      </c>
      <c r="M133" s="66">
        <v>3</v>
      </c>
      <c r="N133" s="27"/>
      <c r="O133" s="27"/>
    </row>
    <row r="134" spans="1:15" s="19" customFormat="1" ht="22.5">
      <c r="A134" s="32">
        <v>508</v>
      </c>
      <c r="B134" s="33" t="s">
        <v>470</v>
      </c>
      <c r="C134" s="34" t="s">
        <v>467</v>
      </c>
      <c r="D134" s="34" t="s">
        <v>468</v>
      </c>
      <c r="E134" s="34" t="s">
        <v>47</v>
      </c>
      <c r="F134" s="34" t="s">
        <v>136</v>
      </c>
      <c r="G134" s="35" t="s">
        <v>38</v>
      </c>
      <c r="H134" s="65">
        <v>356.2</v>
      </c>
      <c r="I134" s="52"/>
      <c r="J134" s="37">
        <v>342.36</v>
      </c>
      <c r="K134" s="37">
        <f t="shared" si="2"/>
        <v>0</v>
      </c>
      <c r="L134" s="37">
        <f t="shared" si="3"/>
        <v>0</v>
      </c>
      <c r="M134" s="66">
        <v>3</v>
      </c>
      <c r="N134" s="27"/>
      <c r="O134" s="27"/>
    </row>
    <row r="135" spans="1:15" s="19" customFormat="1" ht="22.5">
      <c r="A135" s="32">
        <v>518</v>
      </c>
      <c r="B135" s="33" t="s">
        <v>471</v>
      </c>
      <c r="C135" s="34" t="s">
        <v>472</v>
      </c>
      <c r="D135" s="34" t="s">
        <v>473</v>
      </c>
      <c r="E135" s="34" t="s">
        <v>47</v>
      </c>
      <c r="F135" s="34" t="s">
        <v>65</v>
      </c>
      <c r="G135" s="35" t="s">
        <v>38</v>
      </c>
      <c r="H135" s="65">
        <v>485.3</v>
      </c>
      <c r="I135" s="52"/>
      <c r="J135" s="37">
        <v>461.62</v>
      </c>
      <c r="K135" s="37">
        <f t="shared" si="2"/>
        <v>0</v>
      </c>
      <c r="L135" s="37">
        <f t="shared" si="3"/>
        <v>0</v>
      </c>
      <c r="M135" s="66">
        <v>3</v>
      </c>
      <c r="N135" s="27"/>
      <c r="O135" s="27"/>
    </row>
    <row r="136" spans="1:15" s="19" customFormat="1" ht="22.5">
      <c r="A136" s="32">
        <v>521</v>
      </c>
      <c r="B136" s="33" t="s">
        <v>474</v>
      </c>
      <c r="C136" s="34" t="s">
        <v>472</v>
      </c>
      <c r="D136" s="34" t="s">
        <v>475</v>
      </c>
      <c r="E136" s="34" t="s">
        <v>47</v>
      </c>
      <c r="F136" s="34" t="s">
        <v>65</v>
      </c>
      <c r="G136" s="35" t="s">
        <v>38</v>
      </c>
      <c r="H136" s="65">
        <v>485.3</v>
      </c>
      <c r="I136" s="52"/>
      <c r="J136" s="37">
        <v>466.45</v>
      </c>
      <c r="K136" s="37">
        <f aca="true" t="shared" si="4" ref="K136:K197">H136*I136</f>
        <v>0</v>
      </c>
      <c r="L136" s="37">
        <f aca="true" t="shared" si="5" ref="L136:L197">I136*J136</f>
        <v>0</v>
      </c>
      <c r="M136" s="66">
        <v>3</v>
      </c>
      <c r="N136" s="27"/>
      <c r="O136" s="27"/>
    </row>
    <row r="137" spans="1:15" s="19" customFormat="1" ht="22.5">
      <c r="A137" s="32">
        <v>524</v>
      </c>
      <c r="B137" s="33" t="s">
        <v>476</v>
      </c>
      <c r="C137" s="34" t="s">
        <v>472</v>
      </c>
      <c r="D137" s="34" t="s">
        <v>477</v>
      </c>
      <c r="E137" s="34" t="s">
        <v>47</v>
      </c>
      <c r="F137" s="34" t="s">
        <v>54</v>
      </c>
      <c r="G137" s="35" t="s">
        <v>38</v>
      </c>
      <c r="H137" s="65">
        <v>241.4</v>
      </c>
      <c r="I137" s="52"/>
      <c r="J137" s="37">
        <v>237.56</v>
      </c>
      <c r="K137" s="37">
        <f t="shared" si="4"/>
        <v>0</v>
      </c>
      <c r="L137" s="37">
        <f t="shared" si="5"/>
        <v>0</v>
      </c>
      <c r="M137" s="66">
        <v>3</v>
      </c>
      <c r="N137" s="27"/>
      <c r="O137" s="27"/>
    </row>
    <row r="138" spans="1:15" s="19" customFormat="1" ht="22.5">
      <c r="A138" s="32">
        <v>525</v>
      </c>
      <c r="B138" s="33" t="s">
        <v>478</v>
      </c>
      <c r="C138" s="34" t="s">
        <v>472</v>
      </c>
      <c r="D138" s="34" t="s">
        <v>477</v>
      </c>
      <c r="E138" s="34" t="s">
        <v>47</v>
      </c>
      <c r="F138" s="34" t="s">
        <v>103</v>
      </c>
      <c r="G138" s="35" t="s">
        <v>38</v>
      </c>
      <c r="H138" s="65">
        <v>426.4</v>
      </c>
      <c r="I138" s="52"/>
      <c r="J138" s="80">
        <v>402</v>
      </c>
      <c r="K138" s="37">
        <f t="shared" si="4"/>
        <v>0</v>
      </c>
      <c r="L138" s="37">
        <f t="shared" si="5"/>
        <v>0</v>
      </c>
      <c r="M138" s="66">
        <v>3</v>
      </c>
      <c r="N138" s="27"/>
      <c r="O138" s="27"/>
    </row>
    <row r="139" spans="1:15" s="19" customFormat="1" ht="22.5">
      <c r="A139" s="32">
        <v>535</v>
      </c>
      <c r="B139" s="33" t="s">
        <v>479</v>
      </c>
      <c r="C139" s="34" t="s">
        <v>480</v>
      </c>
      <c r="D139" s="34" t="s">
        <v>481</v>
      </c>
      <c r="E139" s="34" t="s">
        <v>47</v>
      </c>
      <c r="F139" s="34" t="s">
        <v>136</v>
      </c>
      <c r="G139" s="35" t="s">
        <v>38</v>
      </c>
      <c r="H139" s="65">
        <v>1048.1</v>
      </c>
      <c r="I139" s="52"/>
      <c r="J139" s="80">
        <v>527.2</v>
      </c>
      <c r="K139" s="37">
        <f t="shared" si="4"/>
        <v>0</v>
      </c>
      <c r="L139" s="37">
        <f t="shared" si="5"/>
        <v>0</v>
      </c>
      <c r="M139" s="66">
        <v>3</v>
      </c>
      <c r="N139" s="27"/>
      <c r="O139" s="27"/>
    </row>
    <row r="140" spans="1:15" s="19" customFormat="1" ht="22.5">
      <c r="A140" s="32">
        <v>557</v>
      </c>
      <c r="B140" s="48" t="s">
        <v>482</v>
      </c>
      <c r="C140" s="49" t="s">
        <v>66</v>
      </c>
      <c r="D140" s="49" t="s">
        <v>483</v>
      </c>
      <c r="E140" s="49" t="s">
        <v>47</v>
      </c>
      <c r="F140" s="49" t="s">
        <v>484</v>
      </c>
      <c r="G140" s="35" t="s">
        <v>38</v>
      </c>
      <c r="H140" s="67">
        <v>502.3</v>
      </c>
      <c r="I140" s="51"/>
      <c r="J140" s="37">
        <v>452.67</v>
      </c>
      <c r="K140" s="37">
        <f t="shared" si="4"/>
        <v>0</v>
      </c>
      <c r="L140" s="37">
        <f t="shared" si="5"/>
        <v>0</v>
      </c>
      <c r="M140" s="66">
        <v>3</v>
      </c>
      <c r="N140" s="27"/>
      <c r="O140" s="27"/>
    </row>
    <row r="141" spans="1:15" s="19" customFormat="1" ht="22.5">
      <c r="A141" s="32">
        <v>560</v>
      </c>
      <c r="B141" s="49" t="s">
        <v>485</v>
      </c>
      <c r="C141" s="49" t="s">
        <v>486</v>
      </c>
      <c r="D141" s="49" t="s">
        <v>487</v>
      </c>
      <c r="E141" s="49" t="s">
        <v>40</v>
      </c>
      <c r="F141" s="49" t="s">
        <v>54</v>
      </c>
      <c r="G141" s="35" t="s">
        <v>38</v>
      </c>
      <c r="H141" s="65">
        <v>1672.1</v>
      </c>
      <c r="I141" s="60"/>
      <c r="J141" s="37">
        <v>1607.14</v>
      </c>
      <c r="K141" s="37">
        <f t="shared" si="4"/>
        <v>0</v>
      </c>
      <c r="L141" s="37">
        <f t="shared" si="5"/>
        <v>0</v>
      </c>
      <c r="M141" s="66">
        <v>3</v>
      </c>
      <c r="N141" s="27"/>
      <c r="O141" s="27"/>
    </row>
    <row r="142" spans="1:15" s="19" customFormat="1" ht="22.5">
      <c r="A142" s="32">
        <v>562</v>
      </c>
      <c r="B142" s="48" t="s">
        <v>488</v>
      </c>
      <c r="C142" s="49" t="s">
        <v>489</v>
      </c>
      <c r="D142" s="49" t="s">
        <v>490</v>
      </c>
      <c r="E142" s="49" t="s">
        <v>491</v>
      </c>
      <c r="F142" s="49" t="s">
        <v>492</v>
      </c>
      <c r="G142" s="35" t="s">
        <v>38</v>
      </c>
      <c r="H142" s="67">
        <v>912.2</v>
      </c>
      <c r="I142" s="50"/>
      <c r="J142" s="37">
        <v>822.07</v>
      </c>
      <c r="K142" s="37">
        <f t="shared" si="4"/>
        <v>0</v>
      </c>
      <c r="L142" s="37">
        <f t="shared" si="5"/>
        <v>0</v>
      </c>
      <c r="M142" s="66">
        <v>3</v>
      </c>
      <c r="N142" s="27"/>
      <c r="O142" s="27"/>
    </row>
    <row r="143" spans="1:15" s="19" customFormat="1" ht="22.5">
      <c r="A143" s="32">
        <v>563</v>
      </c>
      <c r="B143" s="48" t="s">
        <v>493</v>
      </c>
      <c r="C143" s="49" t="s">
        <v>489</v>
      </c>
      <c r="D143" s="49" t="s">
        <v>490</v>
      </c>
      <c r="E143" s="49" t="s">
        <v>491</v>
      </c>
      <c r="F143" s="49" t="s">
        <v>494</v>
      </c>
      <c r="G143" s="35" t="s">
        <v>38</v>
      </c>
      <c r="H143" s="67">
        <v>1152.4</v>
      </c>
      <c r="I143" s="50"/>
      <c r="J143" s="37">
        <v>1038.54</v>
      </c>
      <c r="K143" s="37">
        <f t="shared" si="4"/>
        <v>0</v>
      </c>
      <c r="L143" s="37">
        <f t="shared" si="5"/>
        <v>0</v>
      </c>
      <c r="M143" s="66">
        <v>3</v>
      </c>
      <c r="N143" s="27"/>
      <c r="O143" s="27"/>
    </row>
    <row r="144" spans="1:15" s="19" customFormat="1" ht="33.75">
      <c r="A144" s="32">
        <v>568</v>
      </c>
      <c r="B144" s="48" t="s">
        <v>495</v>
      </c>
      <c r="C144" s="49" t="s">
        <v>496</v>
      </c>
      <c r="D144" s="49" t="s">
        <v>497</v>
      </c>
      <c r="E144" s="49" t="s">
        <v>67</v>
      </c>
      <c r="F144" s="49" t="s">
        <v>498</v>
      </c>
      <c r="G144" s="35" t="s">
        <v>38</v>
      </c>
      <c r="H144" s="67">
        <v>826</v>
      </c>
      <c r="I144" s="50"/>
      <c r="J144" s="37">
        <v>771.57</v>
      </c>
      <c r="K144" s="37">
        <f t="shared" si="4"/>
        <v>0</v>
      </c>
      <c r="L144" s="37">
        <f t="shared" si="5"/>
        <v>0</v>
      </c>
      <c r="M144" s="66">
        <v>4</v>
      </c>
      <c r="N144" s="27"/>
      <c r="O144" s="27"/>
    </row>
    <row r="145" spans="1:15" s="19" customFormat="1" ht="33.75">
      <c r="A145" s="32">
        <v>569</v>
      </c>
      <c r="B145" s="48" t="s">
        <v>499</v>
      </c>
      <c r="C145" s="49" t="s">
        <v>496</v>
      </c>
      <c r="D145" s="49" t="s">
        <v>497</v>
      </c>
      <c r="E145" s="49" t="s">
        <v>67</v>
      </c>
      <c r="F145" s="49" t="s">
        <v>500</v>
      </c>
      <c r="G145" s="35" t="s">
        <v>38</v>
      </c>
      <c r="H145" s="67">
        <v>914.1</v>
      </c>
      <c r="I145" s="50"/>
      <c r="J145" s="37">
        <v>853.86</v>
      </c>
      <c r="K145" s="37">
        <f t="shared" si="4"/>
        <v>0</v>
      </c>
      <c r="L145" s="37">
        <f t="shared" si="5"/>
        <v>0</v>
      </c>
      <c r="M145" s="66">
        <v>4</v>
      </c>
      <c r="N145" s="27"/>
      <c r="O145" s="27"/>
    </row>
    <row r="146" spans="1:15" s="19" customFormat="1" ht="33.75">
      <c r="A146" s="32">
        <v>570</v>
      </c>
      <c r="B146" s="48" t="s">
        <v>501</v>
      </c>
      <c r="C146" s="49" t="s">
        <v>496</v>
      </c>
      <c r="D146" s="49" t="s">
        <v>497</v>
      </c>
      <c r="E146" s="49" t="s">
        <v>67</v>
      </c>
      <c r="F146" s="49" t="s">
        <v>502</v>
      </c>
      <c r="G146" s="35" t="s">
        <v>38</v>
      </c>
      <c r="H146" s="67">
        <v>1100.2</v>
      </c>
      <c r="I146" s="50"/>
      <c r="J146" s="37">
        <v>1027.7</v>
      </c>
      <c r="K146" s="37">
        <f t="shared" si="4"/>
        <v>0</v>
      </c>
      <c r="L146" s="37">
        <f t="shared" si="5"/>
        <v>0</v>
      </c>
      <c r="M146" s="66">
        <v>4</v>
      </c>
      <c r="N146" s="27"/>
      <c r="O146" s="27"/>
    </row>
    <row r="147" spans="1:15" s="19" customFormat="1" ht="22.5">
      <c r="A147" s="32">
        <v>579</v>
      </c>
      <c r="B147" s="33" t="s">
        <v>503</v>
      </c>
      <c r="C147" s="34" t="s">
        <v>504</v>
      </c>
      <c r="D147" s="34" t="s">
        <v>505</v>
      </c>
      <c r="E147" s="34" t="s">
        <v>71</v>
      </c>
      <c r="F147" s="34" t="s">
        <v>506</v>
      </c>
      <c r="G147" s="35" t="s">
        <v>38</v>
      </c>
      <c r="H147" s="65">
        <v>71.9</v>
      </c>
      <c r="I147" s="52"/>
      <c r="J147" s="37">
        <v>70.76</v>
      </c>
      <c r="K147" s="37">
        <f t="shared" si="4"/>
        <v>0</v>
      </c>
      <c r="L147" s="37">
        <f t="shared" si="5"/>
        <v>0</v>
      </c>
      <c r="M147" s="66">
        <v>3</v>
      </c>
      <c r="N147" s="27"/>
      <c r="O147" s="27"/>
    </row>
    <row r="148" spans="1:15" s="19" customFormat="1" ht="33.75">
      <c r="A148" s="32">
        <v>590</v>
      </c>
      <c r="B148" s="33" t="s">
        <v>507</v>
      </c>
      <c r="C148" s="34" t="s">
        <v>508</v>
      </c>
      <c r="D148" s="34" t="s">
        <v>509</v>
      </c>
      <c r="E148" s="34" t="s">
        <v>71</v>
      </c>
      <c r="F148" s="34" t="s">
        <v>510</v>
      </c>
      <c r="G148" s="35" t="s">
        <v>38</v>
      </c>
      <c r="H148" s="65">
        <v>115.1</v>
      </c>
      <c r="I148" s="52"/>
      <c r="J148" s="37">
        <v>113.27</v>
      </c>
      <c r="K148" s="37">
        <f t="shared" si="4"/>
        <v>0</v>
      </c>
      <c r="L148" s="37">
        <f t="shared" si="5"/>
        <v>0</v>
      </c>
      <c r="M148" s="66">
        <v>3</v>
      </c>
      <c r="N148" s="27"/>
      <c r="O148" s="27"/>
    </row>
    <row r="149" spans="1:15" s="19" customFormat="1" ht="22.5">
      <c r="A149" s="32">
        <v>592</v>
      </c>
      <c r="B149" s="33" t="s">
        <v>511</v>
      </c>
      <c r="C149" s="34" t="s">
        <v>512</v>
      </c>
      <c r="D149" s="34" t="s">
        <v>513</v>
      </c>
      <c r="E149" s="34" t="s">
        <v>70</v>
      </c>
      <c r="F149" s="34" t="s">
        <v>514</v>
      </c>
      <c r="G149" s="35" t="s">
        <v>38</v>
      </c>
      <c r="H149" s="65">
        <v>1484.8</v>
      </c>
      <c r="I149" s="52"/>
      <c r="J149" s="37">
        <v>1338.1</v>
      </c>
      <c r="K149" s="37">
        <f t="shared" si="4"/>
        <v>0</v>
      </c>
      <c r="L149" s="37">
        <f t="shared" si="5"/>
        <v>0</v>
      </c>
      <c r="M149" s="66">
        <v>3</v>
      </c>
      <c r="N149" s="27"/>
      <c r="O149" s="27"/>
    </row>
    <row r="150" spans="1:15" s="19" customFormat="1" ht="22.5">
      <c r="A150" s="32">
        <v>594</v>
      </c>
      <c r="B150" s="33" t="s">
        <v>515</v>
      </c>
      <c r="C150" s="34" t="s">
        <v>516</v>
      </c>
      <c r="D150" s="34" t="s">
        <v>517</v>
      </c>
      <c r="E150" s="34" t="s">
        <v>518</v>
      </c>
      <c r="F150" s="34" t="s">
        <v>175</v>
      </c>
      <c r="G150" s="35" t="s">
        <v>38</v>
      </c>
      <c r="H150" s="65">
        <v>174.1</v>
      </c>
      <c r="I150" s="57"/>
      <c r="J150" s="37">
        <v>171.33</v>
      </c>
      <c r="K150" s="37">
        <f t="shared" si="4"/>
        <v>0</v>
      </c>
      <c r="L150" s="37">
        <f t="shared" si="5"/>
        <v>0</v>
      </c>
      <c r="M150" s="66">
        <v>3</v>
      </c>
      <c r="N150" s="27"/>
      <c r="O150" s="27"/>
    </row>
    <row r="151" spans="1:15" s="19" customFormat="1" ht="22.5">
      <c r="A151" s="32">
        <v>595</v>
      </c>
      <c r="B151" s="33" t="s">
        <v>519</v>
      </c>
      <c r="C151" s="34" t="s">
        <v>68</v>
      </c>
      <c r="D151" s="34" t="s">
        <v>520</v>
      </c>
      <c r="E151" s="34" t="s">
        <v>518</v>
      </c>
      <c r="F151" s="34" t="s">
        <v>521</v>
      </c>
      <c r="G151" s="35" t="s">
        <v>38</v>
      </c>
      <c r="H151" s="65">
        <v>303.3</v>
      </c>
      <c r="I151" s="52"/>
      <c r="J151" s="37">
        <v>298.48</v>
      </c>
      <c r="K151" s="37">
        <f t="shared" si="4"/>
        <v>0</v>
      </c>
      <c r="L151" s="37">
        <f t="shared" si="5"/>
        <v>0</v>
      </c>
      <c r="M151" s="66">
        <v>3</v>
      </c>
      <c r="N151" s="27"/>
      <c r="O151" s="27"/>
    </row>
    <row r="152" spans="1:15" s="19" customFormat="1" ht="22.5">
      <c r="A152" s="32">
        <v>600</v>
      </c>
      <c r="B152" s="48" t="s">
        <v>522</v>
      </c>
      <c r="C152" s="49" t="s">
        <v>523</v>
      </c>
      <c r="D152" s="49" t="s">
        <v>524</v>
      </c>
      <c r="E152" s="49" t="s">
        <v>40</v>
      </c>
      <c r="F152" s="49" t="s">
        <v>525</v>
      </c>
      <c r="G152" s="35" t="s">
        <v>38</v>
      </c>
      <c r="H152" s="67">
        <v>246.9</v>
      </c>
      <c r="I152" s="50"/>
      <c r="J152" s="37">
        <v>244.06</v>
      </c>
      <c r="K152" s="37">
        <f t="shared" si="4"/>
        <v>0</v>
      </c>
      <c r="L152" s="37">
        <f t="shared" si="5"/>
        <v>0</v>
      </c>
      <c r="M152" s="66">
        <v>2</v>
      </c>
      <c r="N152" s="27"/>
      <c r="O152" s="27"/>
    </row>
    <row r="153" spans="1:15" s="19" customFormat="1" ht="22.5">
      <c r="A153" s="32">
        <v>601</v>
      </c>
      <c r="B153" s="48" t="s">
        <v>526</v>
      </c>
      <c r="C153" s="49" t="s">
        <v>523</v>
      </c>
      <c r="D153" s="49" t="s">
        <v>524</v>
      </c>
      <c r="E153" s="49" t="s">
        <v>40</v>
      </c>
      <c r="F153" s="49" t="s">
        <v>527</v>
      </c>
      <c r="G153" s="35" t="s">
        <v>38</v>
      </c>
      <c r="H153" s="67">
        <v>2114.5</v>
      </c>
      <c r="I153" s="50"/>
      <c r="J153" s="37">
        <v>2090.18</v>
      </c>
      <c r="K153" s="37">
        <f t="shared" si="4"/>
        <v>0</v>
      </c>
      <c r="L153" s="37">
        <f t="shared" si="5"/>
        <v>0</v>
      </c>
      <c r="M153" s="66">
        <v>2</v>
      </c>
      <c r="N153" s="27"/>
      <c r="O153" s="27"/>
    </row>
    <row r="154" spans="1:15" s="19" customFormat="1" ht="33.75">
      <c r="A154" s="32">
        <v>602</v>
      </c>
      <c r="B154" s="33" t="s">
        <v>528</v>
      </c>
      <c r="C154" s="34" t="s">
        <v>529</v>
      </c>
      <c r="D154" s="34" t="s">
        <v>530</v>
      </c>
      <c r="E154" s="34" t="s">
        <v>47</v>
      </c>
      <c r="F154" s="34" t="s">
        <v>531</v>
      </c>
      <c r="G154" s="35" t="s">
        <v>38</v>
      </c>
      <c r="H154" s="65">
        <v>216</v>
      </c>
      <c r="I154" s="52"/>
      <c r="J154" s="37">
        <v>212.57</v>
      </c>
      <c r="K154" s="37">
        <f t="shared" si="4"/>
        <v>0</v>
      </c>
      <c r="L154" s="37">
        <f t="shared" si="5"/>
        <v>0</v>
      </c>
      <c r="M154" s="66">
        <v>3</v>
      </c>
      <c r="N154" s="27"/>
      <c r="O154" s="27"/>
    </row>
    <row r="155" spans="1:15" s="19" customFormat="1" ht="22.5">
      <c r="A155" s="32">
        <v>608</v>
      </c>
      <c r="B155" s="33" t="s">
        <v>532</v>
      </c>
      <c r="C155" s="34" t="s">
        <v>533</v>
      </c>
      <c r="D155" s="34" t="s">
        <v>534</v>
      </c>
      <c r="E155" s="34" t="s">
        <v>72</v>
      </c>
      <c r="F155" s="34" t="s">
        <v>43</v>
      </c>
      <c r="G155" s="35" t="s">
        <v>38</v>
      </c>
      <c r="H155" s="65">
        <v>572.2</v>
      </c>
      <c r="I155" s="57"/>
      <c r="J155" s="37">
        <v>538.67</v>
      </c>
      <c r="K155" s="37">
        <f t="shared" si="4"/>
        <v>0</v>
      </c>
      <c r="L155" s="37">
        <f t="shared" si="5"/>
        <v>0</v>
      </c>
      <c r="M155" s="66">
        <v>3</v>
      </c>
      <c r="N155" s="27"/>
      <c r="O155" s="27"/>
    </row>
    <row r="156" spans="1:15" s="19" customFormat="1" ht="22.5">
      <c r="A156" s="32">
        <v>609</v>
      </c>
      <c r="B156" s="33" t="s">
        <v>535</v>
      </c>
      <c r="C156" s="34" t="s">
        <v>533</v>
      </c>
      <c r="D156" s="34" t="s">
        <v>534</v>
      </c>
      <c r="E156" s="34" t="s">
        <v>72</v>
      </c>
      <c r="F156" s="34" t="s">
        <v>536</v>
      </c>
      <c r="G156" s="35" t="s">
        <v>38</v>
      </c>
      <c r="H156" s="65">
        <v>572.2</v>
      </c>
      <c r="I156" s="52"/>
      <c r="J156" s="37">
        <v>538.67</v>
      </c>
      <c r="K156" s="37">
        <f t="shared" si="4"/>
        <v>0</v>
      </c>
      <c r="L156" s="37">
        <f t="shared" si="5"/>
        <v>0</v>
      </c>
      <c r="M156" s="66">
        <v>3</v>
      </c>
      <c r="N156" s="27"/>
      <c r="O156" s="27"/>
    </row>
    <row r="157" spans="1:15" s="19" customFormat="1" ht="22.5">
      <c r="A157" s="32">
        <v>610</v>
      </c>
      <c r="B157" s="48" t="s">
        <v>537</v>
      </c>
      <c r="C157" s="49" t="s">
        <v>538</v>
      </c>
      <c r="D157" s="49" t="s">
        <v>539</v>
      </c>
      <c r="E157" s="49" t="s">
        <v>47</v>
      </c>
      <c r="F157" s="49" t="s">
        <v>56</v>
      </c>
      <c r="G157" s="35" t="s">
        <v>38</v>
      </c>
      <c r="H157" s="67">
        <v>488.7</v>
      </c>
      <c r="I157" s="51"/>
      <c r="J157" s="37">
        <v>440.42</v>
      </c>
      <c r="K157" s="37">
        <f t="shared" si="4"/>
        <v>0</v>
      </c>
      <c r="L157" s="37">
        <f t="shared" si="5"/>
        <v>0</v>
      </c>
      <c r="M157" s="66">
        <v>3</v>
      </c>
      <c r="N157" s="27"/>
      <c r="O157" s="27"/>
    </row>
    <row r="158" spans="1:15" s="19" customFormat="1" ht="22.5">
      <c r="A158" s="32">
        <v>611</v>
      </c>
      <c r="B158" s="48" t="s">
        <v>540</v>
      </c>
      <c r="C158" s="49" t="s">
        <v>541</v>
      </c>
      <c r="D158" s="49" t="s">
        <v>542</v>
      </c>
      <c r="E158" s="49" t="s">
        <v>47</v>
      </c>
      <c r="F158" s="49" t="s">
        <v>543</v>
      </c>
      <c r="G158" s="35" t="s">
        <v>38</v>
      </c>
      <c r="H158" s="67">
        <v>1314</v>
      </c>
      <c r="I158" s="51"/>
      <c r="J158" s="37">
        <v>1220.57</v>
      </c>
      <c r="K158" s="37">
        <f t="shared" si="4"/>
        <v>0</v>
      </c>
      <c r="L158" s="37">
        <f t="shared" si="5"/>
        <v>0</v>
      </c>
      <c r="M158" s="66">
        <v>3</v>
      </c>
      <c r="N158" s="27"/>
      <c r="O158" s="27"/>
    </row>
    <row r="159" spans="1:15" s="19" customFormat="1" ht="22.5">
      <c r="A159" s="32">
        <v>612</v>
      </c>
      <c r="B159" s="33" t="s">
        <v>544</v>
      </c>
      <c r="C159" s="34" t="s">
        <v>545</v>
      </c>
      <c r="D159" s="34" t="s">
        <v>546</v>
      </c>
      <c r="E159" s="34" t="s">
        <v>73</v>
      </c>
      <c r="F159" s="49" t="s">
        <v>547</v>
      </c>
      <c r="G159" s="35" t="s">
        <v>38</v>
      </c>
      <c r="H159" s="65">
        <v>192.9</v>
      </c>
      <c r="I159" s="52"/>
      <c r="J159" s="37">
        <v>179.18</v>
      </c>
      <c r="K159" s="37">
        <f t="shared" si="4"/>
        <v>0</v>
      </c>
      <c r="L159" s="37">
        <f t="shared" si="5"/>
        <v>0</v>
      </c>
      <c r="M159" s="66">
        <v>3</v>
      </c>
      <c r="N159" s="27"/>
      <c r="O159" s="27"/>
    </row>
    <row r="160" spans="1:15" s="19" customFormat="1" ht="22.5">
      <c r="A160" s="32">
        <v>613</v>
      </c>
      <c r="B160" s="33" t="s">
        <v>548</v>
      </c>
      <c r="C160" s="34" t="s">
        <v>549</v>
      </c>
      <c r="D160" s="34" t="s">
        <v>550</v>
      </c>
      <c r="E160" s="34" t="s">
        <v>40</v>
      </c>
      <c r="F160" s="34" t="s">
        <v>551</v>
      </c>
      <c r="G160" s="35" t="s">
        <v>38</v>
      </c>
      <c r="H160" s="65">
        <v>2347.3</v>
      </c>
      <c r="I160" s="52"/>
      <c r="J160" s="37">
        <v>2180.41</v>
      </c>
      <c r="K160" s="37">
        <f t="shared" si="4"/>
        <v>0</v>
      </c>
      <c r="L160" s="37">
        <f t="shared" si="5"/>
        <v>0</v>
      </c>
      <c r="M160" s="66">
        <v>3</v>
      </c>
      <c r="N160" s="27"/>
      <c r="O160" s="27"/>
    </row>
    <row r="161" spans="1:15" s="19" customFormat="1" ht="22.5">
      <c r="A161" s="32">
        <v>614</v>
      </c>
      <c r="B161" s="48" t="s">
        <v>552</v>
      </c>
      <c r="C161" s="49" t="s">
        <v>553</v>
      </c>
      <c r="D161" s="49" t="s">
        <v>554</v>
      </c>
      <c r="E161" s="49" t="s">
        <v>73</v>
      </c>
      <c r="F161" s="49" t="s">
        <v>555</v>
      </c>
      <c r="G161" s="35" t="s">
        <v>38</v>
      </c>
      <c r="H161" s="67">
        <v>425.1</v>
      </c>
      <c r="I161" s="50"/>
      <c r="J161" s="37">
        <v>394.88</v>
      </c>
      <c r="K161" s="37">
        <f t="shared" si="4"/>
        <v>0</v>
      </c>
      <c r="L161" s="37">
        <f t="shared" si="5"/>
        <v>0</v>
      </c>
      <c r="M161" s="66">
        <v>3</v>
      </c>
      <c r="N161" s="27"/>
      <c r="O161" s="27"/>
    </row>
    <row r="162" spans="1:15" s="19" customFormat="1" ht="22.5">
      <c r="A162" s="32">
        <v>615</v>
      </c>
      <c r="B162" s="48" t="s">
        <v>556</v>
      </c>
      <c r="C162" s="49" t="s">
        <v>557</v>
      </c>
      <c r="D162" s="49" t="s">
        <v>558</v>
      </c>
      <c r="E162" s="49" t="s">
        <v>73</v>
      </c>
      <c r="F162" s="49" t="s">
        <v>559</v>
      </c>
      <c r="G162" s="35" t="s">
        <v>38</v>
      </c>
      <c r="H162" s="67">
        <v>521.5</v>
      </c>
      <c r="I162" s="61"/>
      <c r="J162" s="37">
        <v>484.42</v>
      </c>
      <c r="K162" s="37">
        <f t="shared" si="4"/>
        <v>0</v>
      </c>
      <c r="L162" s="37">
        <f t="shared" si="5"/>
        <v>0</v>
      </c>
      <c r="M162" s="66">
        <v>3</v>
      </c>
      <c r="N162" s="27"/>
      <c r="O162" s="27"/>
    </row>
    <row r="163" spans="1:15" s="19" customFormat="1" ht="33.75">
      <c r="A163" s="32">
        <v>636</v>
      </c>
      <c r="B163" s="48" t="s">
        <v>560</v>
      </c>
      <c r="C163" s="49" t="s">
        <v>74</v>
      </c>
      <c r="D163" s="49" t="s">
        <v>561</v>
      </c>
      <c r="E163" s="49" t="s">
        <v>562</v>
      </c>
      <c r="F163" s="49" t="s">
        <v>563</v>
      </c>
      <c r="G163" s="35" t="s">
        <v>38</v>
      </c>
      <c r="H163" s="67">
        <v>364</v>
      </c>
      <c r="I163" s="51"/>
      <c r="J163" s="37">
        <v>349.86</v>
      </c>
      <c r="K163" s="37">
        <f t="shared" si="4"/>
        <v>0</v>
      </c>
      <c r="L163" s="37">
        <f t="shared" si="5"/>
        <v>0</v>
      </c>
      <c r="M163" s="66">
        <v>3</v>
      </c>
      <c r="N163" s="27"/>
      <c r="O163" s="27"/>
    </row>
    <row r="164" spans="1:15" s="19" customFormat="1" ht="33.75">
      <c r="A164" s="32">
        <v>662</v>
      </c>
      <c r="B164" s="33" t="s">
        <v>564</v>
      </c>
      <c r="C164" s="34" t="s">
        <v>565</v>
      </c>
      <c r="D164" s="34" t="s">
        <v>566</v>
      </c>
      <c r="E164" s="34" t="s">
        <v>567</v>
      </c>
      <c r="F164" s="34" t="s">
        <v>568</v>
      </c>
      <c r="G164" s="35" t="s">
        <v>38</v>
      </c>
      <c r="H164" s="65">
        <v>3125.2</v>
      </c>
      <c r="I164" s="52"/>
      <c r="J164" s="37">
        <v>3089.26</v>
      </c>
      <c r="K164" s="37">
        <f t="shared" si="4"/>
        <v>0</v>
      </c>
      <c r="L164" s="37">
        <f t="shared" si="5"/>
        <v>0</v>
      </c>
      <c r="M164" s="66">
        <v>3</v>
      </c>
      <c r="N164" s="27"/>
      <c r="O164" s="27"/>
    </row>
    <row r="165" spans="1:15" s="19" customFormat="1" ht="22.5">
      <c r="A165" s="32">
        <v>663</v>
      </c>
      <c r="B165" s="33" t="s">
        <v>569</v>
      </c>
      <c r="C165" s="34" t="s">
        <v>565</v>
      </c>
      <c r="D165" s="34" t="s">
        <v>566</v>
      </c>
      <c r="E165" s="34" t="s">
        <v>40</v>
      </c>
      <c r="F165" s="34" t="s">
        <v>570</v>
      </c>
      <c r="G165" s="35" t="s">
        <v>38</v>
      </c>
      <c r="H165" s="69">
        <v>3848</v>
      </c>
      <c r="I165" s="52"/>
      <c r="J165" s="37">
        <v>3803.75</v>
      </c>
      <c r="K165" s="37">
        <f t="shared" si="4"/>
        <v>0</v>
      </c>
      <c r="L165" s="37">
        <f t="shared" si="5"/>
        <v>0</v>
      </c>
      <c r="M165" s="66">
        <v>2</v>
      </c>
      <c r="N165" s="27"/>
      <c r="O165" s="27"/>
    </row>
    <row r="166" spans="1:15" s="19" customFormat="1" ht="22.5">
      <c r="A166" s="32">
        <v>664</v>
      </c>
      <c r="B166" s="33" t="s">
        <v>571</v>
      </c>
      <c r="C166" s="33" t="s">
        <v>565</v>
      </c>
      <c r="D166" s="33" t="s">
        <v>572</v>
      </c>
      <c r="E166" s="33" t="s">
        <v>573</v>
      </c>
      <c r="F166" s="33" t="s">
        <v>574</v>
      </c>
      <c r="G166" s="35" t="s">
        <v>38</v>
      </c>
      <c r="H166" s="69">
        <v>1970</v>
      </c>
      <c r="I166" s="52"/>
      <c r="J166" s="37">
        <v>1947.35</v>
      </c>
      <c r="K166" s="37">
        <f t="shared" si="4"/>
        <v>0</v>
      </c>
      <c r="L166" s="37">
        <f t="shared" si="5"/>
        <v>0</v>
      </c>
      <c r="M166" s="66">
        <v>2</v>
      </c>
      <c r="N166" s="27"/>
      <c r="O166" s="27"/>
    </row>
    <row r="167" spans="1:15" s="19" customFormat="1" ht="22.5">
      <c r="A167" s="32">
        <v>665</v>
      </c>
      <c r="B167" s="33" t="s">
        <v>575</v>
      </c>
      <c r="C167" s="33" t="s">
        <v>565</v>
      </c>
      <c r="D167" s="33" t="s">
        <v>572</v>
      </c>
      <c r="E167" s="33" t="s">
        <v>573</v>
      </c>
      <c r="F167" s="33" t="s">
        <v>576</v>
      </c>
      <c r="G167" s="35" t="s">
        <v>38</v>
      </c>
      <c r="H167" s="69">
        <v>3918.3</v>
      </c>
      <c r="I167" s="52"/>
      <c r="J167" s="37">
        <v>3873.24</v>
      </c>
      <c r="K167" s="37">
        <f t="shared" si="4"/>
        <v>0</v>
      </c>
      <c r="L167" s="37">
        <f t="shared" si="5"/>
        <v>0</v>
      </c>
      <c r="M167" s="66">
        <v>2</v>
      </c>
      <c r="N167" s="27"/>
      <c r="O167" s="27"/>
    </row>
    <row r="168" spans="1:15" s="19" customFormat="1" ht="22.5">
      <c r="A168" s="32">
        <v>671</v>
      </c>
      <c r="B168" s="33" t="s">
        <v>577</v>
      </c>
      <c r="C168" s="34" t="s">
        <v>578</v>
      </c>
      <c r="D168" s="34" t="s">
        <v>579</v>
      </c>
      <c r="E168" s="34" t="s">
        <v>40</v>
      </c>
      <c r="F168" s="34" t="s">
        <v>580</v>
      </c>
      <c r="G168" s="35" t="s">
        <v>38</v>
      </c>
      <c r="H168" s="65">
        <v>60</v>
      </c>
      <c r="I168" s="52"/>
      <c r="J168" s="37">
        <v>55.72</v>
      </c>
      <c r="K168" s="37">
        <f t="shared" si="4"/>
        <v>0</v>
      </c>
      <c r="L168" s="37">
        <f t="shared" si="5"/>
        <v>0</v>
      </c>
      <c r="M168" s="66">
        <v>3</v>
      </c>
      <c r="N168" s="27"/>
      <c r="O168" s="27"/>
    </row>
    <row r="169" spans="1:15" s="19" customFormat="1" ht="22.5">
      <c r="A169" s="32">
        <v>672</v>
      </c>
      <c r="B169" s="33" t="s">
        <v>581</v>
      </c>
      <c r="C169" s="34" t="s">
        <v>582</v>
      </c>
      <c r="D169" s="34" t="s">
        <v>583</v>
      </c>
      <c r="E169" s="34" t="s">
        <v>40</v>
      </c>
      <c r="F169" s="34" t="s">
        <v>584</v>
      </c>
      <c r="G169" s="35" t="s">
        <v>38</v>
      </c>
      <c r="H169" s="65">
        <v>137.2</v>
      </c>
      <c r="I169" s="52"/>
      <c r="J169" s="37">
        <v>134.83</v>
      </c>
      <c r="K169" s="37">
        <f t="shared" si="4"/>
        <v>0</v>
      </c>
      <c r="L169" s="37">
        <f t="shared" si="5"/>
        <v>0</v>
      </c>
      <c r="M169" s="66">
        <v>3</v>
      </c>
      <c r="N169" s="27"/>
      <c r="O169" s="27"/>
    </row>
    <row r="170" spans="1:15" s="19" customFormat="1" ht="22.5">
      <c r="A170" s="32">
        <v>676</v>
      </c>
      <c r="B170" s="33" t="s">
        <v>585</v>
      </c>
      <c r="C170" s="34" t="s">
        <v>586</v>
      </c>
      <c r="D170" s="34" t="s">
        <v>587</v>
      </c>
      <c r="E170" s="34" t="s">
        <v>40</v>
      </c>
      <c r="F170" s="34" t="s">
        <v>588</v>
      </c>
      <c r="G170" s="35" t="s">
        <v>38</v>
      </c>
      <c r="H170" s="65">
        <v>152.8</v>
      </c>
      <c r="I170" s="52"/>
      <c r="J170" s="37">
        <v>141.89</v>
      </c>
      <c r="K170" s="37">
        <f t="shared" si="4"/>
        <v>0</v>
      </c>
      <c r="L170" s="37">
        <f t="shared" si="5"/>
        <v>0</v>
      </c>
      <c r="M170" s="66">
        <v>3</v>
      </c>
      <c r="N170" s="27"/>
      <c r="O170" s="27"/>
    </row>
    <row r="171" spans="1:15" s="19" customFormat="1" ht="33.75">
      <c r="A171" s="32">
        <v>678</v>
      </c>
      <c r="B171" s="48" t="s">
        <v>589</v>
      </c>
      <c r="C171" s="49" t="s">
        <v>590</v>
      </c>
      <c r="D171" s="49" t="s">
        <v>591</v>
      </c>
      <c r="E171" s="49" t="s">
        <v>592</v>
      </c>
      <c r="F171" s="49" t="s">
        <v>593</v>
      </c>
      <c r="G171" s="35" t="s">
        <v>38</v>
      </c>
      <c r="H171" s="67">
        <v>34725.8</v>
      </c>
      <c r="I171" s="51"/>
      <c r="J171" s="80">
        <v>29205.2</v>
      </c>
      <c r="K171" s="37">
        <f t="shared" si="4"/>
        <v>0</v>
      </c>
      <c r="L171" s="37">
        <f t="shared" si="5"/>
        <v>0</v>
      </c>
      <c r="M171" s="66">
        <v>2</v>
      </c>
      <c r="N171" s="27"/>
      <c r="O171" s="27"/>
    </row>
    <row r="172" spans="1:15" s="19" customFormat="1" ht="22.5">
      <c r="A172" s="32">
        <v>686</v>
      </c>
      <c r="B172" s="33" t="s">
        <v>594</v>
      </c>
      <c r="C172" s="34" t="s">
        <v>77</v>
      </c>
      <c r="D172" s="34" t="s">
        <v>595</v>
      </c>
      <c r="E172" s="34" t="s">
        <v>67</v>
      </c>
      <c r="F172" s="34" t="s">
        <v>596</v>
      </c>
      <c r="G172" s="35" t="s">
        <v>38</v>
      </c>
      <c r="H172" s="65">
        <v>118.8</v>
      </c>
      <c r="I172" s="57"/>
      <c r="J172" s="37">
        <v>110.48</v>
      </c>
      <c r="K172" s="37">
        <f t="shared" si="4"/>
        <v>0</v>
      </c>
      <c r="L172" s="37">
        <f t="shared" si="5"/>
        <v>0</v>
      </c>
      <c r="M172" s="66">
        <v>1</v>
      </c>
      <c r="N172" s="27"/>
      <c r="O172" s="27"/>
    </row>
    <row r="173" spans="1:15" s="19" customFormat="1" ht="45">
      <c r="A173" s="32">
        <v>693</v>
      </c>
      <c r="B173" s="33" t="s">
        <v>597</v>
      </c>
      <c r="C173" s="34" t="s">
        <v>80</v>
      </c>
      <c r="D173" s="34" t="s">
        <v>598</v>
      </c>
      <c r="E173" s="34" t="s">
        <v>79</v>
      </c>
      <c r="F173" s="34" t="s">
        <v>599</v>
      </c>
      <c r="G173" s="35" t="s">
        <v>38</v>
      </c>
      <c r="H173" s="74">
        <v>577.8</v>
      </c>
      <c r="I173" s="52"/>
      <c r="J173" s="37">
        <v>552.72</v>
      </c>
      <c r="K173" s="37">
        <f t="shared" si="4"/>
        <v>0</v>
      </c>
      <c r="L173" s="37">
        <f t="shared" si="5"/>
        <v>0</v>
      </c>
      <c r="M173" s="66">
        <v>3</v>
      </c>
      <c r="N173" s="27"/>
      <c r="O173" s="27"/>
    </row>
    <row r="174" spans="1:15" s="19" customFormat="1" ht="33.75">
      <c r="A174" s="32">
        <v>694</v>
      </c>
      <c r="B174" s="33" t="s">
        <v>600</v>
      </c>
      <c r="C174" s="34" t="s">
        <v>80</v>
      </c>
      <c r="D174" s="34" t="s">
        <v>601</v>
      </c>
      <c r="E174" s="34" t="s">
        <v>79</v>
      </c>
      <c r="F174" s="34" t="s">
        <v>602</v>
      </c>
      <c r="G174" s="35" t="s">
        <v>38</v>
      </c>
      <c r="H174" s="65">
        <v>288.9</v>
      </c>
      <c r="I174" s="52"/>
      <c r="J174" s="37">
        <v>275.81</v>
      </c>
      <c r="K174" s="37">
        <f t="shared" si="4"/>
        <v>0</v>
      </c>
      <c r="L174" s="37">
        <f t="shared" si="5"/>
        <v>0</v>
      </c>
      <c r="M174" s="66">
        <v>3</v>
      </c>
      <c r="N174" s="27"/>
      <c r="O174" s="27"/>
    </row>
    <row r="175" spans="1:15" s="19" customFormat="1" ht="33.75">
      <c r="A175" s="32">
        <v>704</v>
      </c>
      <c r="B175" s="48" t="s">
        <v>603</v>
      </c>
      <c r="C175" s="49" t="s">
        <v>80</v>
      </c>
      <c r="D175" s="49" t="s">
        <v>604</v>
      </c>
      <c r="E175" s="49" t="s">
        <v>47</v>
      </c>
      <c r="F175" s="49" t="s">
        <v>605</v>
      </c>
      <c r="G175" s="35" t="s">
        <v>38</v>
      </c>
      <c r="H175" s="65">
        <v>351.3</v>
      </c>
      <c r="I175" s="75"/>
      <c r="J175" s="37">
        <v>335.39</v>
      </c>
      <c r="K175" s="37">
        <f t="shared" si="4"/>
        <v>0</v>
      </c>
      <c r="L175" s="37">
        <f t="shared" si="5"/>
        <v>0</v>
      </c>
      <c r="M175" s="66">
        <v>3</v>
      </c>
      <c r="N175" s="27"/>
      <c r="O175" s="27"/>
    </row>
    <row r="176" spans="1:15" s="19" customFormat="1" ht="33.75">
      <c r="A176" s="32">
        <v>705</v>
      </c>
      <c r="B176" s="48" t="s">
        <v>606</v>
      </c>
      <c r="C176" s="49" t="s">
        <v>80</v>
      </c>
      <c r="D176" s="49" t="s">
        <v>604</v>
      </c>
      <c r="E176" s="49" t="s">
        <v>47</v>
      </c>
      <c r="F176" s="49" t="s">
        <v>607</v>
      </c>
      <c r="G176" s="35" t="s">
        <v>38</v>
      </c>
      <c r="H176" s="69">
        <v>252.3</v>
      </c>
      <c r="I176" s="59"/>
      <c r="J176" s="37">
        <v>240.87</v>
      </c>
      <c r="K176" s="37">
        <f t="shared" si="4"/>
        <v>0</v>
      </c>
      <c r="L176" s="37">
        <f t="shared" si="5"/>
        <v>0</v>
      </c>
      <c r="M176" s="66">
        <v>3</v>
      </c>
      <c r="N176" s="27"/>
      <c r="O176" s="27"/>
    </row>
    <row r="177" spans="1:15" s="19" customFormat="1" ht="22.5">
      <c r="A177" s="32">
        <v>718</v>
      </c>
      <c r="B177" s="33" t="s">
        <v>608</v>
      </c>
      <c r="C177" s="34" t="s">
        <v>609</v>
      </c>
      <c r="D177" s="34" t="s">
        <v>610</v>
      </c>
      <c r="E177" s="34" t="s">
        <v>67</v>
      </c>
      <c r="F177" s="34" t="s">
        <v>78</v>
      </c>
      <c r="G177" s="35" t="s">
        <v>38</v>
      </c>
      <c r="H177" s="65">
        <v>220.4</v>
      </c>
      <c r="I177" s="52"/>
      <c r="J177" s="37">
        <v>216.59</v>
      </c>
      <c r="K177" s="37">
        <f t="shared" si="4"/>
        <v>0</v>
      </c>
      <c r="L177" s="37">
        <f t="shared" si="5"/>
        <v>0</v>
      </c>
      <c r="M177" s="66">
        <v>3</v>
      </c>
      <c r="N177" s="27"/>
      <c r="O177" s="27"/>
    </row>
    <row r="178" spans="1:15" s="19" customFormat="1" ht="22.5">
      <c r="A178" s="32">
        <v>719</v>
      </c>
      <c r="B178" s="33" t="s">
        <v>611</v>
      </c>
      <c r="C178" s="34" t="s">
        <v>609</v>
      </c>
      <c r="D178" s="34" t="s">
        <v>612</v>
      </c>
      <c r="E178" s="34" t="s">
        <v>67</v>
      </c>
      <c r="F178" s="34" t="s">
        <v>78</v>
      </c>
      <c r="G178" s="35" t="s">
        <v>38</v>
      </c>
      <c r="H178" s="65">
        <v>220.4</v>
      </c>
      <c r="I178" s="52"/>
      <c r="J178" s="37">
        <v>210.83</v>
      </c>
      <c r="K178" s="37">
        <f t="shared" si="4"/>
        <v>0</v>
      </c>
      <c r="L178" s="37">
        <f t="shared" si="5"/>
        <v>0</v>
      </c>
      <c r="M178" s="66">
        <v>4</v>
      </c>
      <c r="N178" s="27"/>
      <c r="O178" s="27"/>
    </row>
    <row r="179" spans="1:15" s="19" customFormat="1" ht="22.5">
      <c r="A179" s="32">
        <v>722</v>
      </c>
      <c r="B179" s="54" t="s">
        <v>613</v>
      </c>
      <c r="C179" s="55" t="s">
        <v>609</v>
      </c>
      <c r="D179" s="55" t="s">
        <v>614</v>
      </c>
      <c r="E179" s="55" t="s">
        <v>67</v>
      </c>
      <c r="F179" s="55" t="s">
        <v>78</v>
      </c>
      <c r="G179" s="35" t="s">
        <v>38</v>
      </c>
      <c r="H179" s="65">
        <v>220.4</v>
      </c>
      <c r="I179" s="52"/>
      <c r="J179" s="37">
        <v>192.85</v>
      </c>
      <c r="K179" s="37">
        <f t="shared" si="4"/>
        <v>0</v>
      </c>
      <c r="L179" s="37">
        <f t="shared" si="5"/>
        <v>0</v>
      </c>
      <c r="M179" s="66">
        <v>1</v>
      </c>
      <c r="N179" s="27"/>
      <c r="O179" s="27"/>
    </row>
    <row r="180" spans="1:15" s="19" customFormat="1" ht="22.5">
      <c r="A180" s="32">
        <v>742</v>
      </c>
      <c r="B180" s="33" t="s">
        <v>615</v>
      </c>
      <c r="C180" s="34" t="s">
        <v>616</v>
      </c>
      <c r="D180" s="34" t="s">
        <v>617</v>
      </c>
      <c r="E180" s="34" t="s">
        <v>40</v>
      </c>
      <c r="F180" s="34" t="s">
        <v>618</v>
      </c>
      <c r="G180" s="35" t="s">
        <v>38</v>
      </c>
      <c r="H180" s="65">
        <v>151.7</v>
      </c>
      <c r="I180" s="57"/>
      <c r="J180" s="37">
        <v>140.87</v>
      </c>
      <c r="K180" s="37">
        <f t="shared" si="4"/>
        <v>0</v>
      </c>
      <c r="L180" s="37">
        <f t="shared" si="5"/>
        <v>0</v>
      </c>
      <c r="M180" s="66">
        <v>3</v>
      </c>
      <c r="N180" s="27"/>
      <c r="O180" s="27"/>
    </row>
    <row r="181" spans="1:15" s="19" customFormat="1" ht="22.5">
      <c r="A181" s="32">
        <v>744</v>
      </c>
      <c r="B181" s="33" t="s">
        <v>619</v>
      </c>
      <c r="C181" s="34" t="s">
        <v>620</v>
      </c>
      <c r="D181" s="34" t="s">
        <v>621</v>
      </c>
      <c r="E181" s="34" t="s">
        <v>40</v>
      </c>
      <c r="F181" s="34" t="s">
        <v>622</v>
      </c>
      <c r="G181" s="35" t="s">
        <v>38</v>
      </c>
      <c r="H181" s="71">
        <v>400.1</v>
      </c>
      <c r="I181" s="52"/>
      <c r="J181" s="37">
        <v>382.74</v>
      </c>
      <c r="K181" s="37">
        <f t="shared" si="4"/>
        <v>0</v>
      </c>
      <c r="L181" s="37">
        <f t="shared" si="5"/>
        <v>0</v>
      </c>
      <c r="M181" s="66">
        <v>3</v>
      </c>
      <c r="N181" s="27"/>
      <c r="O181" s="27"/>
    </row>
    <row r="182" spans="1:15" s="19" customFormat="1" ht="22.5">
      <c r="A182" s="32">
        <v>749</v>
      </c>
      <c r="B182" s="76" t="s">
        <v>623</v>
      </c>
      <c r="C182" s="77" t="s">
        <v>624</v>
      </c>
      <c r="D182" s="77" t="s">
        <v>625</v>
      </c>
      <c r="E182" s="77" t="s">
        <v>47</v>
      </c>
      <c r="F182" s="77" t="s">
        <v>626</v>
      </c>
      <c r="G182" s="35" t="s">
        <v>38</v>
      </c>
      <c r="H182" s="65">
        <v>258.7</v>
      </c>
      <c r="I182" s="52"/>
      <c r="J182" s="37">
        <v>248.65</v>
      </c>
      <c r="K182" s="37">
        <f t="shared" si="4"/>
        <v>0</v>
      </c>
      <c r="L182" s="37">
        <f t="shared" si="5"/>
        <v>0</v>
      </c>
      <c r="M182" s="66">
        <v>3</v>
      </c>
      <c r="N182" s="27"/>
      <c r="O182" s="27"/>
    </row>
    <row r="183" spans="1:15" s="19" customFormat="1" ht="22.5">
      <c r="A183" s="32">
        <v>750</v>
      </c>
      <c r="B183" s="76" t="s">
        <v>627</v>
      </c>
      <c r="C183" s="77" t="s">
        <v>624</v>
      </c>
      <c r="D183" s="77" t="s">
        <v>625</v>
      </c>
      <c r="E183" s="77" t="s">
        <v>82</v>
      </c>
      <c r="F183" s="77" t="s">
        <v>628</v>
      </c>
      <c r="G183" s="35" t="s">
        <v>38</v>
      </c>
      <c r="H183" s="65">
        <v>420.6</v>
      </c>
      <c r="I183" s="52"/>
      <c r="J183" s="37">
        <v>404.26</v>
      </c>
      <c r="K183" s="37">
        <f t="shared" si="4"/>
        <v>0</v>
      </c>
      <c r="L183" s="37">
        <f t="shared" si="5"/>
        <v>0</v>
      </c>
      <c r="M183" s="66">
        <v>3</v>
      </c>
      <c r="N183" s="27"/>
      <c r="O183" s="27"/>
    </row>
    <row r="184" spans="1:15" s="19" customFormat="1" ht="22.5">
      <c r="A184" s="32">
        <v>752</v>
      </c>
      <c r="B184" s="48" t="s">
        <v>629</v>
      </c>
      <c r="C184" s="49" t="s">
        <v>630</v>
      </c>
      <c r="D184" s="49" t="s">
        <v>631</v>
      </c>
      <c r="E184" s="49" t="s">
        <v>82</v>
      </c>
      <c r="F184" s="49" t="s">
        <v>632</v>
      </c>
      <c r="G184" s="35" t="s">
        <v>38</v>
      </c>
      <c r="H184" s="65">
        <v>316.2</v>
      </c>
      <c r="I184" s="59"/>
      <c r="J184" s="37">
        <v>284.96</v>
      </c>
      <c r="K184" s="37">
        <f t="shared" si="4"/>
        <v>0</v>
      </c>
      <c r="L184" s="37">
        <f t="shared" si="5"/>
        <v>0</v>
      </c>
      <c r="M184" s="66">
        <v>3</v>
      </c>
      <c r="N184" s="27"/>
      <c r="O184" s="27"/>
    </row>
    <row r="185" spans="1:15" s="19" customFormat="1" ht="22.5">
      <c r="A185" s="32">
        <v>756</v>
      </c>
      <c r="B185" s="48" t="s">
        <v>633</v>
      </c>
      <c r="C185" s="49" t="s">
        <v>630</v>
      </c>
      <c r="D185" s="49" t="s">
        <v>631</v>
      </c>
      <c r="E185" s="49" t="s">
        <v>47</v>
      </c>
      <c r="F185" s="49" t="s">
        <v>634</v>
      </c>
      <c r="G185" s="35" t="s">
        <v>38</v>
      </c>
      <c r="H185" s="65">
        <v>358.8</v>
      </c>
      <c r="I185" s="75"/>
      <c r="J185" s="37">
        <v>323.35</v>
      </c>
      <c r="K185" s="37">
        <f t="shared" si="4"/>
        <v>0</v>
      </c>
      <c r="L185" s="37">
        <f t="shared" si="5"/>
        <v>0</v>
      </c>
      <c r="M185" s="66">
        <v>3</v>
      </c>
      <c r="N185" s="27"/>
      <c r="O185" s="27"/>
    </row>
    <row r="186" spans="1:15" s="19" customFormat="1" ht="33.75">
      <c r="A186" s="32">
        <v>757</v>
      </c>
      <c r="B186" s="48" t="s">
        <v>635</v>
      </c>
      <c r="C186" s="49" t="s">
        <v>630</v>
      </c>
      <c r="D186" s="49" t="s">
        <v>636</v>
      </c>
      <c r="E186" s="49" t="s">
        <v>96</v>
      </c>
      <c r="F186" s="49" t="s">
        <v>637</v>
      </c>
      <c r="G186" s="35" t="s">
        <v>38</v>
      </c>
      <c r="H186" s="65">
        <v>199.2</v>
      </c>
      <c r="I186" s="59"/>
      <c r="J186" s="37">
        <v>179.52</v>
      </c>
      <c r="K186" s="37">
        <f t="shared" si="4"/>
        <v>0</v>
      </c>
      <c r="L186" s="37">
        <f t="shared" si="5"/>
        <v>0</v>
      </c>
      <c r="M186" s="66">
        <v>3</v>
      </c>
      <c r="N186" s="27"/>
      <c r="O186" s="27"/>
    </row>
    <row r="187" spans="1:15" s="19" customFormat="1" ht="22.5">
      <c r="A187" s="32">
        <v>760</v>
      </c>
      <c r="B187" s="48" t="s">
        <v>638</v>
      </c>
      <c r="C187" s="49" t="s">
        <v>639</v>
      </c>
      <c r="D187" s="49" t="s">
        <v>640</v>
      </c>
      <c r="E187" s="49" t="s">
        <v>67</v>
      </c>
      <c r="F187" s="49" t="s">
        <v>641</v>
      </c>
      <c r="G187" s="35" t="s">
        <v>38</v>
      </c>
      <c r="H187" s="69">
        <v>204.3</v>
      </c>
      <c r="I187" s="59"/>
      <c r="J187" s="37">
        <v>195.43</v>
      </c>
      <c r="K187" s="37">
        <f t="shared" si="4"/>
        <v>0</v>
      </c>
      <c r="L187" s="37">
        <f t="shared" si="5"/>
        <v>0</v>
      </c>
      <c r="M187" s="66">
        <v>3</v>
      </c>
      <c r="N187" s="27"/>
      <c r="O187" s="27"/>
    </row>
    <row r="188" spans="1:15" s="19" customFormat="1" ht="22.5">
      <c r="A188" s="32">
        <v>777</v>
      </c>
      <c r="B188" s="33" t="s">
        <v>642</v>
      </c>
      <c r="C188" s="34" t="s">
        <v>643</v>
      </c>
      <c r="D188" s="34" t="s">
        <v>644</v>
      </c>
      <c r="E188" s="34" t="s">
        <v>47</v>
      </c>
      <c r="F188" s="34" t="s">
        <v>81</v>
      </c>
      <c r="G188" s="35" t="s">
        <v>38</v>
      </c>
      <c r="H188" s="65">
        <v>306.8</v>
      </c>
      <c r="I188" s="52"/>
      <c r="J188" s="37">
        <v>293.48</v>
      </c>
      <c r="K188" s="37">
        <f t="shared" si="4"/>
        <v>0</v>
      </c>
      <c r="L188" s="37">
        <f t="shared" si="5"/>
        <v>0</v>
      </c>
      <c r="M188" s="66">
        <v>3</v>
      </c>
      <c r="N188" s="27"/>
      <c r="O188" s="27"/>
    </row>
    <row r="189" spans="1:15" s="19" customFormat="1" ht="22.5">
      <c r="A189" s="32">
        <v>780</v>
      </c>
      <c r="B189" s="33" t="s">
        <v>645</v>
      </c>
      <c r="C189" s="34" t="s">
        <v>643</v>
      </c>
      <c r="D189" s="34" t="s">
        <v>646</v>
      </c>
      <c r="E189" s="34" t="s">
        <v>47</v>
      </c>
      <c r="F189" s="34" t="s">
        <v>85</v>
      </c>
      <c r="G189" s="35" t="s">
        <v>38</v>
      </c>
      <c r="H189" s="65">
        <v>169.3</v>
      </c>
      <c r="I189" s="52"/>
      <c r="J189" s="37">
        <v>155.76</v>
      </c>
      <c r="K189" s="37">
        <f t="shared" si="4"/>
        <v>0</v>
      </c>
      <c r="L189" s="37">
        <f t="shared" si="5"/>
        <v>0</v>
      </c>
      <c r="M189" s="66">
        <v>1</v>
      </c>
      <c r="N189" s="27"/>
      <c r="O189" s="27"/>
    </row>
    <row r="190" spans="1:15" s="19" customFormat="1" ht="22.5">
      <c r="A190" s="32">
        <v>781</v>
      </c>
      <c r="B190" s="33" t="s">
        <v>647</v>
      </c>
      <c r="C190" s="34" t="s">
        <v>643</v>
      </c>
      <c r="D190" s="34" t="s">
        <v>646</v>
      </c>
      <c r="E190" s="34" t="s">
        <v>47</v>
      </c>
      <c r="F190" s="34" t="s">
        <v>81</v>
      </c>
      <c r="G190" s="35" t="s">
        <v>38</v>
      </c>
      <c r="H190" s="65">
        <v>306.8</v>
      </c>
      <c r="I190" s="52"/>
      <c r="J190" s="37">
        <v>274.59</v>
      </c>
      <c r="K190" s="37">
        <f t="shared" si="4"/>
        <v>0</v>
      </c>
      <c r="L190" s="37">
        <f t="shared" si="5"/>
        <v>0</v>
      </c>
      <c r="M190" s="66">
        <v>1</v>
      </c>
      <c r="N190" s="27"/>
      <c r="O190" s="27"/>
    </row>
    <row r="191" spans="1:15" s="19" customFormat="1" ht="22.5">
      <c r="A191" s="32">
        <v>786</v>
      </c>
      <c r="B191" s="63" t="s">
        <v>648</v>
      </c>
      <c r="C191" s="56" t="s">
        <v>649</v>
      </c>
      <c r="D191" s="56" t="s">
        <v>650</v>
      </c>
      <c r="E191" s="56" t="s">
        <v>47</v>
      </c>
      <c r="F191" s="56" t="s">
        <v>651</v>
      </c>
      <c r="G191" s="35" t="s">
        <v>38</v>
      </c>
      <c r="H191" s="65">
        <v>424</v>
      </c>
      <c r="I191" s="47"/>
      <c r="J191" s="37">
        <v>407.53</v>
      </c>
      <c r="K191" s="37">
        <f t="shared" si="4"/>
        <v>0</v>
      </c>
      <c r="L191" s="37">
        <f t="shared" si="5"/>
        <v>0</v>
      </c>
      <c r="M191" s="66">
        <v>3</v>
      </c>
      <c r="N191" s="27"/>
      <c r="O191" s="27"/>
    </row>
    <row r="192" spans="1:15" s="19" customFormat="1" ht="22.5">
      <c r="A192" s="32">
        <v>791</v>
      </c>
      <c r="B192" s="48" t="s">
        <v>652</v>
      </c>
      <c r="C192" s="49" t="s">
        <v>84</v>
      </c>
      <c r="D192" s="49" t="s">
        <v>653</v>
      </c>
      <c r="E192" s="49" t="s">
        <v>47</v>
      </c>
      <c r="F192" s="49" t="s">
        <v>81</v>
      </c>
      <c r="G192" s="35" t="s">
        <v>38</v>
      </c>
      <c r="H192" s="67">
        <v>689.9</v>
      </c>
      <c r="I192" s="51"/>
      <c r="J192" s="37">
        <v>659.96</v>
      </c>
      <c r="K192" s="37">
        <f t="shared" si="4"/>
        <v>0</v>
      </c>
      <c r="L192" s="37">
        <f t="shared" si="5"/>
        <v>0</v>
      </c>
      <c r="M192" s="66">
        <v>3</v>
      </c>
      <c r="N192" s="27"/>
      <c r="O192" s="27"/>
    </row>
    <row r="193" spans="1:15" s="19" customFormat="1" ht="22.5">
      <c r="A193" s="32">
        <v>799</v>
      </c>
      <c r="B193" s="48" t="s">
        <v>654</v>
      </c>
      <c r="C193" s="49" t="s">
        <v>84</v>
      </c>
      <c r="D193" s="49" t="s">
        <v>655</v>
      </c>
      <c r="E193" s="49" t="s">
        <v>47</v>
      </c>
      <c r="F193" s="49" t="s">
        <v>656</v>
      </c>
      <c r="G193" s="35" t="s">
        <v>38</v>
      </c>
      <c r="H193" s="67">
        <v>689.9</v>
      </c>
      <c r="I193" s="51"/>
      <c r="J193" s="37">
        <v>658.65</v>
      </c>
      <c r="K193" s="37">
        <f t="shared" si="4"/>
        <v>0</v>
      </c>
      <c r="L193" s="37">
        <f t="shared" si="5"/>
        <v>0</v>
      </c>
      <c r="M193" s="66">
        <v>3</v>
      </c>
      <c r="N193" s="27"/>
      <c r="O193" s="27"/>
    </row>
    <row r="194" spans="1:15" s="19" customFormat="1" ht="22.5">
      <c r="A194" s="32">
        <v>800</v>
      </c>
      <c r="B194" s="48" t="s">
        <v>657</v>
      </c>
      <c r="C194" s="49" t="s">
        <v>84</v>
      </c>
      <c r="D194" s="49" t="s">
        <v>658</v>
      </c>
      <c r="E194" s="49" t="s">
        <v>47</v>
      </c>
      <c r="F194" s="49" t="s">
        <v>659</v>
      </c>
      <c r="G194" s="35" t="s">
        <v>38</v>
      </c>
      <c r="H194" s="67">
        <v>413.7</v>
      </c>
      <c r="I194" s="51"/>
      <c r="J194" s="37">
        <v>397.63</v>
      </c>
      <c r="K194" s="37">
        <f t="shared" si="4"/>
        <v>0</v>
      </c>
      <c r="L194" s="37">
        <f t="shared" si="5"/>
        <v>0</v>
      </c>
      <c r="M194" s="66">
        <v>3</v>
      </c>
      <c r="N194" s="27"/>
      <c r="O194" s="27"/>
    </row>
    <row r="195" spans="1:15" s="19" customFormat="1" ht="22.5">
      <c r="A195" s="32">
        <v>805</v>
      </c>
      <c r="B195" s="48" t="s">
        <v>660</v>
      </c>
      <c r="C195" s="49" t="s">
        <v>86</v>
      </c>
      <c r="D195" s="49" t="s">
        <v>661</v>
      </c>
      <c r="E195" s="49" t="s">
        <v>87</v>
      </c>
      <c r="F195" s="49" t="s">
        <v>88</v>
      </c>
      <c r="G195" s="35" t="s">
        <v>38</v>
      </c>
      <c r="H195" s="67">
        <v>302.6</v>
      </c>
      <c r="I195" s="51"/>
      <c r="J195" s="37">
        <v>289.47</v>
      </c>
      <c r="K195" s="37">
        <f t="shared" si="4"/>
        <v>0</v>
      </c>
      <c r="L195" s="37">
        <f t="shared" si="5"/>
        <v>0</v>
      </c>
      <c r="M195" s="66">
        <v>3</v>
      </c>
      <c r="N195" s="27"/>
      <c r="O195" s="27"/>
    </row>
    <row r="196" spans="1:15" s="19" customFormat="1" ht="22.5">
      <c r="A196" s="32">
        <v>826</v>
      </c>
      <c r="B196" s="33" t="s">
        <v>662</v>
      </c>
      <c r="C196" s="34" t="s">
        <v>663</v>
      </c>
      <c r="D196" s="34" t="s">
        <v>664</v>
      </c>
      <c r="E196" s="34" t="s">
        <v>40</v>
      </c>
      <c r="F196" s="34" t="s">
        <v>665</v>
      </c>
      <c r="G196" s="35" t="s">
        <v>38</v>
      </c>
      <c r="H196" s="65">
        <v>3718.5</v>
      </c>
      <c r="I196" s="57"/>
      <c r="J196" s="37">
        <v>3573.11</v>
      </c>
      <c r="K196" s="37">
        <f t="shared" si="4"/>
        <v>0</v>
      </c>
      <c r="L196" s="37">
        <f t="shared" si="5"/>
        <v>0</v>
      </c>
      <c r="M196" s="66">
        <v>3</v>
      </c>
      <c r="N196" s="27"/>
      <c r="O196" s="27"/>
    </row>
    <row r="197" spans="1:15" s="19" customFormat="1" ht="22.5">
      <c r="A197" s="32">
        <v>850</v>
      </c>
      <c r="B197" s="34" t="s">
        <v>666</v>
      </c>
      <c r="C197" s="34" t="s">
        <v>91</v>
      </c>
      <c r="D197" s="34" t="s">
        <v>667</v>
      </c>
      <c r="E197" s="34" t="s">
        <v>40</v>
      </c>
      <c r="F197" s="34" t="s">
        <v>668</v>
      </c>
      <c r="G197" s="35" t="s">
        <v>38</v>
      </c>
      <c r="H197" s="65">
        <v>219.1</v>
      </c>
      <c r="I197" s="52"/>
      <c r="J197" s="37">
        <v>211.1</v>
      </c>
      <c r="K197" s="37">
        <f t="shared" si="4"/>
        <v>0</v>
      </c>
      <c r="L197" s="37">
        <f t="shared" si="5"/>
        <v>0</v>
      </c>
      <c r="M197" s="66">
        <v>1</v>
      </c>
      <c r="N197" s="27"/>
      <c r="O197" s="27"/>
    </row>
    <row r="198" spans="1:15" s="19" customFormat="1" ht="22.5">
      <c r="A198" s="32">
        <v>858</v>
      </c>
      <c r="B198" s="33" t="s">
        <v>669</v>
      </c>
      <c r="C198" s="34" t="s">
        <v>92</v>
      </c>
      <c r="D198" s="34" t="s">
        <v>670</v>
      </c>
      <c r="E198" s="34" t="s">
        <v>47</v>
      </c>
      <c r="F198" s="34" t="s">
        <v>671</v>
      </c>
      <c r="G198" s="35" t="s">
        <v>38</v>
      </c>
      <c r="H198" s="65">
        <v>1379</v>
      </c>
      <c r="I198" s="52"/>
      <c r="J198" s="37">
        <v>1289.37</v>
      </c>
      <c r="K198" s="37">
        <f aca="true" t="shared" si="6" ref="K198:K260">H198*I198</f>
        <v>0</v>
      </c>
      <c r="L198" s="37">
        <f aca="true" t="shared" si="7" ref="L198:L260">I198*J198</f>
        <v>0</v>
      </c>
      <c r="M198" s="66">
        <v>1</v>
      </c>
      <c r="N198" s="27"/>
      <c r="O198" s="27"/>
    </row>
    <row r="199" spans="1:15" s="19" customFormat="1" ht="22.5">
      <c r="A199" s="32">
        <v>869</v>
      </c>
      <c r="B199" s="63" t="s">
        <v>672</v>
      </c>
      <c r="C199" s="56" t="s">
        <v>673</v>
      </c>
      <c r="D199" s="56" t="s">
        <v>674</v>
      </c>
      <c r="E199" s="56" t="s">
        <v>47</v>
      </c>
      <c r="F199" s="56" t="s">
        <v>55</v>
      </c>
      <c r="G199" s="35" t="s">
        <v>38</v>
      </c>
      <c r="H199" s="65">
        <v>1641.6</v>
      </c>
      <c r="I199" s="47"/>
      <c r="J199" s="37">
        <v>1551.31</v>
      </c>
      <c r="K199" s="37">
        <f t="shared" si="6"/>
        <v>0</v>
      </c>
      <c r="L199" s="37">
        <f t="shared" si="7"/>
        <v>0</v>
      </c>
      <c r="M199" s="66">
        <v>1</v>
      </c>
      <c r="N199" s="27"/>
      <c r="O199" s="27"/>
    </row>
    <row r="200" spans="1:15" s="19" customFormat="1" ht="33.75">
      <c r="A200" s="32">
        <v>900</v>
      </c>
      <c r="B200" s="34" t="s">
        <v>675</v>
      </c>
      <c r="C200" s="34" t="s">
        <v>676</v>
      </c>
      <c r="D200" s="34" t="s">
        <v>677</v>
      </c>
      <c r="E200" s="34" t="s">
        <v>90</v>
      </c>
      <c r="F200" s="34" t="s">
        <v>678</v>
      </c>
      <c r="G200" s="35" t="s">
        <v>38</v>
      </c>
      <c r="H200" s="65">
        <v>384.2</v>
      </c>
      <c r="I200" s="57"/>
      <c r="J200" s="37">
        <v>346.24</v>
      </c>
      <c r="K200" s="37">
        <f t="shared" si="6"/>
        <v>0</v>
      </c>
      <c r="L200" s="37">
        <f t="shared" si="7"/>
        <v>0</v>
      </c>
      <c r="M200" s="66">
        <v>3</v>
      </c>
      <c r="N200" s="27"/>
      <c r="O200" s="27"/>
    </row>
    <row r="201" spans="1:15" s="19" customFormat="1" ht="22.5">
      <c r="A201" s="32">
        <v>912</v>
      </c>
      <c r="B201" s="49" t="s">
        <v>679</v>
      </c>
      <c r="C201" s="49" t="s">
        <v>680</v>
      </c>
      <c r="D201" s="49" t="s">
        <v>681</v>
      </c>
      <c r="E201" s="49" t="s">
        <v>47</v>
      </c>
      <c r="F201" s="49" t="s">
        <v>89</v>
      </c>
      <c r="G201" s="35" t="s">
        <v>38</v>
      </c>
      <c r="H201" s="67">
        <v>486.4</v>
      </c>
      <c r="I201" s="51"/>
      <c r="J201" s="37">
        <v>470.79</v>
      </c>
      <c r="K201" s="37">
        <f t="shared" si="6"/>
        <v>0</v>
      </c>
      <c r="L201" s="37">
        <f t="shared" si="7"/>
        <v>0</v>
      </c>
      <c r="M201" s="66">
        <v>3</v>
      </c>
      <c r="N201" s="27"/>
      <c r="O201" s="27"/>
    </row>
    <row r="202" spans="1:15" s="19" customFormat="1" ht="33.75">
      <c r="A202" s="32">
        <v>950</v>
      </c>
      <c r="B202" s="33" t="s">
        <v>682</v>
      </c>
      <c r="C202" s="34" t="s">
        <v>94</v>
      </c>
      <c r="D202" s="34" t="s">
        <v>683</v>
      </c>
      <c r="E202" s="34" t="s">
        <v>83</v>
      </c>
      <c r="F202" s="34" t="s">
        <v>684</v>
      </c>
      <c r="G202" s="35" t="s">
        <v>38</v>
      </c>
      <c r="H202" s="65">
        <v>161.1</v>
      </c>
      <c r="I202" s="52"/>
      <c r="J202" s="80">
        <v>159.7</v>
      </c>
      <c r="K202" s="37">
        <f t="shared" si="6"/>
        <v>0</v>
      </c>
      <c r="L202" s="37">
        <f t="shared" si="7"/>
        <v>0</v>
      </c>
      <c r="M202" s="66">
        <v>1</v>
      </c>
      <c r="N202" s="27"/>
      <c r="O202" s="27"/>
    </row>
    <row r="203" spans="1:15" s="19" customFormat="1" ht="22.5">
      <c r="A203" s="32">
        <v>952</v>
      </c>
      <c r="B203" s="49" t="s">
        <v>685</v>
      </c>
      <c r="C203" s="49" t="s">
        <v>686</v>
      </c>
      <c r="D203" s="49" t="s">
        <v>687</v>
      </c>
      <c r="E203" s="49" t="s">
        <v>47</v>
      </c>
      <c r="F203" s="49" t="s">
        <v>688</v>
      </c>
      <c r="G203" s="35" t="s">
        <v>38</v>
      </c>
      <c r="H203" s="67">
        <v>621.2</v>
      </c>
      <c r="I203" s="50"/>
      <c r="J203" s="80">
        <v>550.9</v>
      </c>
      <c r="K203" s="37">
        <f t="shared" si="6"/>
        <v>0</v>
      </c>
      <c r="L203" s="37">
        <f t="shared" si="7"/>
        <v>0</v>
      </c>
      <c r="M203" s="66">
        <v>3</v>
      </c>
      <c r="N203" s="27"/>
      <c r="O203" s="27"/>
    </row>
    <row r="204" spans="1:15" s="19" customFormat="1" ht="22.5">
      <c r="A204" s="32">
        <v>956</v>
      </c>
      <c r="B204" s="34" t="s">
        <v>689</v>
      </c>
      <c r="C204" s="34" t="s">
        <v>690</v>
      </c>
      <c r="D204" s="34" t="s">
        <v>691</v>
      </c>
      <c r="E204" s="34" t="s">
        <v>40</v>
      </c>
      <c r="F204" s="34" t="s">
        <v>226</v>
      </c>
      <c r="G204" s="35" t="s">
        <v>38</v>
      </c>
      <c r="H204" s="74">
        <v>117</v>
      </c>
      <c r="I204" s="52"/>
      <c r="J204" s="37">
        <v>114.98</v>
      </c>
      <c r="K204" s="37">
        <f t="shared" si="6"/>
        <v>0</v>
      </c>
      <c r="L204" s="37">
        <f t="shared" si="7"/>
        <v>0</v>
      </c>
      <c r="M204" s="66">
        <v>3</v>
      </c>
      <c r="N204" s="27"/>
      <c r="O204" s="27"/>
    </row>
    <row r="205" spans="1:15" s="19" customFormat="1" ht="22.5">
      <c r="A205" s="32">
        <v>957</v>
      </c>
      <c r="B205" s="33" t="s">
        <v>692</v>
      </c>
      <c r="C205" s="34" t="s">
        <v>690</v>
      </c>
      <c r="D205" s="34" t="s">
        <v>693</v>
      </c>
      <c r="E205" s="34" t="s">
        <v>40</v>
      </c>
      <c r="F205" s="34" t="s">
        <v>226</v>
      </c>
      <c r="G205" s="35" t="s">
        <v>38</v>
      </c>
      <c r="H205" s="65">
        <v>100.7</v>
      </c>
      <c r="I205" s="52"/>
      <c r="J205" s="37">
        <v>97.68</v>
      </c>
      <c r="K205" s="37">
        <f t="shared" si="6"/>
        <v>0</v>
      </c>
      <c r="L205" s="37">
        <f t="shared" si="7"/>
        <v>0</v>
      </c>
      <c r="M205" s="66">
        <v>1</v>
      </c>
      <c r="N205" s="27"/>
      <c r="O205" s="27"/>
    </row>
    <row r="206" spans="1:15" s="19" customFormat="1" ht="33.75">
      <c r="A206" s="32">
        <v>962</v>
      </c>
      <c r="B206" s="33" t="s">
        <v>694</v>
      </c>
      <c r="C206" s="34" t="s">
        <v>95</v>
      </c>
      <c r="D206" s="34" t="s">
        <v>695</v>
      </c>
      <c r="E206" s="34" t="s">
        <v>42</v>
      </c>
      <c r="F206" s="34" t="s">
        <v>97</v>
      </c>
      <c r="G206" s="35" t="s">
        <v>38</v>
      </c>
      <c r="H206" s="65">
        <v>340.5</v>
      </c>
      <c r="I206" s="57"/>
      <c r="J206" s="37">
        <v>328.58</v>
      </c>
      <c r="K206" s="37">
        <f t="shared" si="6"/>
        <v>0</v>
      </c>
      <c r="L206" s="37">
        <f t="shared" si="7"/>
        <v>0</v>
      </c>
      <c r="M206" s="66">
        <v>1</v>
      </c>
      <c r="N206" s="27"/>
      <c r="O206" s="27"/>
    </row>
    <row r="207" spans="1:15" s="19" customFormat="1" ht="22.5">
      <c r="A207" s="32">
        <v>976</v>
      </c>
      <c r="B207" s="63" t="s">
        <v>696</v>
      </c>
      <c r="C207" s="56" t="s">
        <v>98</v>
      </c>
      <c r="D207" s="56" t="s">
        <v>697</v>
      </c>
      <c r="E207" s="56" t="s">
        <v>40</v>
      </c>
      <c r="F207" s="56" t="s">
        <v>55</v>
      </c>
      <c r="G207" s="35" t="s">
        <v>38</v>
      </c>
      <c r="H207" s="65">
        <v>145.2</v>
      </c>
      <c r="I207" s="47"/>
      <c r="J207" s="37">
        <v>133.58</v>
      </c>
      <c r="K207" s="37">
        <f t="shared" si="6"/>
        <v>0</v>
      </c>
      <c r="L207" s="37">
        <f t="shared" si="7"/>
        <v>0</v>
      </c>
      <c r="M207" s="66">
        <v>1</v>
      </c>
      <c r="N207" s="27"/>
      <c r="O207" s="27"/>
    </row>
    <row r="208" spans="1:15" s="19" customFormat="1" ht="22.5">
      <c r="A208" s="32">
        <v>977</v>
      </c>
      <c r="B208" s="63" t="s">
        <v>698</v>
      </c>
      <c r="C208" s="56" t="s">
        <v>98</v>
      </c>
      <c r="D208" s="56" t="s">
        <v>697</v>
      </c>
      <c r="E208" s="56" t="s">
        <v>40</v>
      </c>
      <c r="F208" s="56" t="s">
        <v>64</v>
      </c>
      <c r="G208" s="35" t="s">
        <v>38</v>
      </c>
      <c r="H208" s="65">
        <v>310.4</v>
      </c>
      <c r="I208" s="47"/>
      <c r="J208" s="37">
        <v>285.57</v>
      </c>
      <c r="K208" s="37">
        <f t="shared" si="6"/>
        <v>0</v>
      </c>
      <c r="L208" s="37">
        <f t="shared" si="7"/>
        <v>0</v>
      </c>
      <c r="M208" s="66">
        <v>1</v>
      </c>
      <c r="N208" s="27"/>
      <c r="O208" s="27"/>
    </row>
    <row r="209" spans="1:15" s="19" customFormat="1" ht="22.5">
      <c r="A209" s="32">
        <v>978</v>
      </c>
      <c r="B209" s="63" t="s">
        <v>699</v>
      </c>
      <c r="C209" s="56" t="s">
        <v>98</v>
      </c>
      <c r="D209" s="56" t="s">
        <v>697</v>
      </c>
      <c r="E209" s="56" t="s">
        <v>40</v>
      </c>
      <c r="F209" s="56" t="s">
        <v>43</v>
      </c>
      <c r="G209" s="35" t="s">
        <v>38</v>
      </c>
      <c r="H209" s="65">
        <v>572.3</v>
      </c>
      <c r="I209" s="47"/>
      <c r="J209" s="37">
        <v>526.52</v>
      </c>
      <c r="K209" s="37">
        <f t="shared" si="6"/>
        <v>0</v>
      </c>
      <c r="L209" s="37">
        <f t="shared" si="7"/>
        <v>0</v>
      </c>
      <c r="M209" s="66">
        <v>1</v>
      </c>
      <c r="N209" s="27"/>
      <c r="O209" s="27"/>
    </row>
    <row r="210" spans="1:15" s="19" customFormat="1" ht="22.5">
      <c r="A210" s="32">
        <v>979</v>
      </c>
      <c r="B210" s="63" t="s">
        <v>700</v>
      </c>
      <c r="C210" s="56" t="s">
        <v>98</v>
      </c>
      <c r="D210" s="56" t="s">
        <v>697</v>
      </c>
      <c r="E210" s="56" t="s">
        <v>40</v>
      </c>
      <c r="F210" s="56" t="s">
        <v>701</v>
      </c>
      <c r="G210" s="35" t="s">
        <v>38</v>
      </c>
      <c r="H210" s="65">
        <v>1434.2</v>
      </c>
      <c r="I210" s="47"/>
      <c r="J210" s="37">
        <v>1319.46</v>
      </c>
      <c r="K210" s="37">
        <f t="shared" si="6"/>
        <v>0</v>
      </c>
      <c r="L210" s="37">
        <f t="shared" si="7"/>
        <v>0</v>
      </c>
      <c r="M210" s="66">
        <v>1</v>
      </c>
      <c r="N210" s="27"/>
      <c r="O210" s="27"/>
    </row>
    <row r="211" spans="1:15" s="19" customFormat="1" ht="22.5">
      <c r="A211" s="32">
        <v>1009</v>
      </c>
      <c r="B211" s="63" t="s">
        <v>702</v>
      </c>
      <c r="C211" s="56" t="s">
        <v>703</v>
      </c>
      <c r="D211" s="56" t="s">
        <v>704</v>
      </c>
      <c r="E211" s="56" t="s">
        <v>47</v>
      </c>
      <c r="F211" s="56" t="s">
        <v>705</v>
      </c>
      <c r="G211" s="35" t="s">
        <v>38</v>
      </c>
      <c r="H211" s="65">
        <v>686.5</v>
      </c>
      <c r="I211" s="47"/>
      <c r="J211" s="37">
        <v>641.88</v>
      </c>
      <c r="K211" s="37">
        <f t="shared" si="6"/>
        <v>0</v>
      </c>
      <c r="L211" s="37">
        <f t="shared" si="7"/>
        <v>0</v>
      </c>
      <c r="M211" s="66">
        <v>1</v>
      </c>
      <c r="N211" s="27"/>
      <c r="O211" s="27"/>
    </row>
    <row r="212" spans="1:15" s="19" customFormat="1" ht="22.5">
      <c r="A212" s="32">
        <v>1010</v>
      </c>
      <c r="B212" s="63" t="s">
        <v>706</v>
      </c>
      <c r="C212" s="56" t="s">
        <v>703</v>
      </c>
      <c r="D212" s="56" t="s">
        <v>707</v>
      </c>
      <c r="E212" s="56" t="s">
        <v>47</v>
      </c>
      <c r="F212" s="56" t="s">
        <v>708</v>
      </c>
      <c r="G212" s="35" t="s">
        <v>38</v>
      </c>
      <c r="H212" s="65">
        <v>1256.3</v>
      </c>
      <c r="I212" s="47"/>
      <c r="J212" s="37">
        <v>1174.64</v>
      </c>
      <c r="K212" s="37">
        <f t="shared" si="6"/>
        <v>0</v>
      </c>
      <c r="L212" s="37">
        <f t="shared" si="7"/>
        <v>0</v>
      </c>
      <c r="M212" s="66">
        <v>1</v>
      </c>
      <c r="N212" s="27"/>
      <c r="O212" s="27"/>
    </row>
    <row r="213" spans="1:15" s="19" customFormat="1" ht="22.5">
      <c r="A213" s="32">
        <v>1011</v>
      </c>
      <c r="B213" s="63" t="s">
        <v>709</v>
      </c>
      <c r="C213" s="56" t="s">
        <v>703</v>
      </c>
      <c r="D213" s="56" t="s">
        <v>710</v>
      </c>
      <c r="E213" s="56" t="s">
        <v>47</v>
      </c>
      <c r="F213" s="56" t="s">
        <v>711</v>
      </c>
      <c r="G213" s="35" t="s">
        <v>38</v>
      </c>
      <c r="H213" s="65">
        <v>2429.2</v>
      </c>
      <c r="I213" s="47"/>
      <c r="J213" s="37">
        <v>2271.3</v>
      </c>
      <c r="K213" s="37">
        <f t="shared" si="6"/>
        <v>0</v>
      </c>
      <c r="L213" s="37">
        <f t="shared" si="7"/>
        <v>0</v>
      </c>
      <c r="M213" s="66">
        <v>1</v>
      </c>
      <c r="N213" s="27"/>
      <c r="O213" s="27"/>
    </row>
    <row r="214" spans="1:15" s="19" customFormat="1" ht="22.5">
      <c r="A214" s="32">
        <v>1029</v>
      </c>
      <c r="B214" s="49" t="s">
        <v>715</v>
      </c>
      <c r="C214" s="49" t="s">
        <v>712</v>
      </c>
      <c r="D214" s="49" t="s">
        <v>713</v>
      </c>
      <c r="E214" s="49" t="s">
        <v>714</v>
      </c>
      <c r="F214" s="49" t="s">
        <v>716</v>
      </c>
      <c r="G214" s="35" t="s">
        <v>38</v>
      </c>
      <c r="H214" s="69">
        <v>1629.8</v>
      </c>
      <c r="I214" s="52"/>
      <c r="J214" s="80">
        <v>1441.2</v>
      </c>
      <c r="K214" s="37">
        <f t="shared" si="6"/>
        <v>0</v>
      </c>
      <c r="L214" s="37">
        <f t="shared" si="7"/>
        <v>0</v>
      </c>
      <c r="M214" s="66">
        <v>3</v>
      </c>
      <c r="N214" s="27"/>
      <c r="O214" s="27"/>
    </row>
    <row r="215" spans="1:15" s="19" customFormat="1" ht="22.5">
      <c r="A215" s="32">
        <v>1030</v>
      </c>
      <c r="B215" s="49" t="s">
        <v>717</v>
      </c>
      <c r="C215" s="49" t="s">
        <v>712</v>
      </c>
      <c r="D215" s="49" t="s">
        <v>713</v>
      </c>
      <c r="E215" s="49" t="s">
        <v>714</v>
      </c>
      <c r="F215" s="49" t="s">
        <v>718</v>
      </c>
      <c r="G215" s="35" t="s">
        <v>38</v>
      </c>
      <c r="H215" s="69">
        <v>2490</v>
      </c>
      <c r="I215" s="52"/>
      <c r="J215" s="37">
        <v>2393.26</v>
      </c>
      <c r="K215" s="37">
        <f t="shared" si="6"/>
        <v>0</v>
      </c>
      <c r="L215" s="37">
        <f t="shared" si="7"/>
        <v>0</v>
      </c>
      <c r="M215" s="66">
        <v>3</v>
      </c>
      <c r="N215" s="27"/>
      <c r="O215" s="27"/>
    </row>
    <row r="216" spans="1:15" s="19" customFormat="1" ht="33.75">
      <c r="A216" s="32">
        <v>1031</v>
      </c>
      <c r="B216" s="32" t="s">
        <v>719</v>
      </c>
      <c r="C216" s="32" t="s">
        <v>712</v>
      </c>
      <c r="D216" s="49" t="s">
        <v>720</v>
      </c>
      <c r="E216" s="49" t="s">
        <v>67</v>
      </c>
      <c r="F216" s="49" t="s">
        <v>721</v>
      </c>
      <c r="G216" s="35" t="s">
        <v>38</v>
      </c>
      <c r="H216" s="65">
        <v>914.9</v>
      </c>
      <c r="I216" s="52"/>
      <c r="J216" s="37">
        <v>824.51</v>
      </c>
      <c r="K216" s="37">
        <f t="shared" si="6"/>
        <v>0</v>
      </c>
      <c r="L216" s="37">
        <f t="shared" si="7"/>
        <v>0</v>
      </c>
      <c r="M216" s="66">
        <v>3</v>
      </c>
      <c r="N216" s="27"/>
      <c r="O216" s="27"/>
    </row>
    <row r="217" spans="1:15" s="19" customFormat="1" ht="33.75">
      <c r="A217" s="32">
        <v>1032</v>
      </c>
      <c r="B217" s="32" t="s">
        <v>722</v>
      </c>
      <c r="C217" s="32" t="s">
        <v>712</v>
      </c>
      <c r="D217" s="49" t="s">
        <v>720</v>
      </c>
      <c r="E217" s="49" t="s">
        <v>67</v>
      </c>
      <c r="F217" s="49" t="s">
        <v>723</v>
      </c>
      <c r="G217" s="35" t="s">
        <v>38</v>
      </c>
      <c r="H217" s="65">
        <v>1629.8</v>
      </c>
      <c r="I217" s="52"/>
      <c r="J217" s="80">
        <v>1441.2</v>
      </c>
      <c r="K217" s="37">
        <f t="shared" si="6"/>
        <v>0</v>
      </c>
      <c r="L217" s="37">
        <f t="shared" si="7"/>
        <v>0</v>
      </c>
      <c r="M217" s="66">
        <v>3</v>
      </c>
      <c r="N217" s="27"/>
      <c r="O217" s="27"/>
    </row>
    <row r="218" spans="1:15" s="19" customFormat="1" ht="22.5">
      <c r="A218" s="32">
        <v>1042</v>
      </c>
      <c r="B218" s="34">
        <v>1085350</v>
      </c>
      <c r="C218" s="34" t="s">
        <v>724</v>
      </c>
      <c r="D218" s="34" t="s">
        <v>725</v>
      </c>
      <c r="E218" s="34" t="s">
        <v>40</v>
      </c>
      <c r="F218" s="34" t="s">
        <v>726</v>
      </c>
      <c r="G218" s="35" t="s">
        <v>38</v>
      </c>
      <c r="H218" s="65">
        <v>468.5</v>
      </c>
      <c r="I218" s="52"/>
      <c r="J218" s="37">
        <v>439.59</v>
      </c>
      <c r="K218" s="37">
        <f t="shared" si="6"/>
        <v>0</v>
      </c>
      <c r="L218" s="37">
        <f t="shared" si="7"/>
        <v>0</v>
      </c>
      <c r="M218" s="66">
        <v>3</v>
      </c>
      <c r="N218" s="27"/>
      <c r="O218" s="27"/>
    </row>
    <row r="219" spans="1:15" s="19" customFormat="1" ht="22.5">
      <c r="A219" s="32">
        <v>1053</v>
      </c>
      <c r="B219" s="49" t="s">
        <v>727</v>
      </c>
      <c r="C219" s="49" t="s">
        <v>728</v>
      </c>
      <c r="D219" s="49" t="s">
        <v>729</v>
      </c>
      <c r="E219" s="49" t="s">
        <v>40</v>
      </c>
      <c r="F219" s="49" t="s">
        <v>730</v>
      </c>
      <c r="G219" s="35" t="s">
        <v>38</v>
      </c>
      <c r="H219" s="67">
        <v>392.6</v>
      </c>
      <c r="I219" s="50"/>
      <c r="J219" s="37">
        <v>377.25</v>
      </c>
      <c r="K219" s="37">
        <f t="shared" si="6"/>
        <v>0</v>
      </c>
      <c r="L219" s="37">
        <f t="shared" si="7"/>
        <v>0</v>
      </c>
      <c r="M219" s="66">
        <v>3</v>
      </c>
      <c r="N219" s="27"/>
      <c r="O219" s="27"/>
    </row>
    <row r="220" spans="1:15" s="19" customFormat="1" ht="22.5">
      <c r="A220" s="32">
        <v>1054</v>
      </c>
      <c r="B220" s="49" t="s">
        <v>731</v>
      </c>
      <c r="C220" s="49" t="s">
        <v>728</v>
      </c>
      <c r="D220" s="49" t="s">
        <v>729</v>
      </c>
      <c r="E220" s="49" t="s">
        <v>40</v>
      </c>
      <c r="F220" s="49" t="s">
        <v>48</v>
      </c>
      <c r="G220" s="35" t="s">
        <v>38</v>
      </c>
      <c r="H220" s="67">
        <v>1551.3</v>
      </c>
      <c r="I220" s="50"/>
      <c r="J220" s="37">
        <v>1490.64</v>
      </c>
      <c r="K220" s="37">
        <f t="shared" si="6"/>
        <v>0</v>
      </c>
      <c r="L220" s="37">
        <f t="shared" si="7"/>
        <v>0</v>
      </c>
      <c r="M220" s="66">
        <v>3</v>
      </c>
      <c r="N220" s="27"/>
      <c r="O220" s="27"/>
    </row>
    <row r="221" spans="1:15" s="19" customFormat="1" ht="33.75">
      <c r="A221" s="32">
        <v>1055</v>
      </c>
      <c r="B221" s="48" t="s">
        <v>732</v>
      </c>
      <c r="C221" s="49" t="s">
        <v>728</v>
      </c>
      <c r="D221" s="49" t="s">
        <v>729</v>
      </c>
      <c r="E221" s="49" t="s">
        <v>46</v>
      </c>
      <c r="F221" s="49" t="s">
        <v>733</v>
      </c>
      <c r="G221" s="35" t="s">
        <v>38</v>
      </c>
      <c r="H221" s="67">
        <v>223.1</v>
      </c>
      <c r="I221" s="50"/>
      <c r="J221" s="37">
        <v>214.38</v>
      </c>
      <c r="K221" s="37">
        <f t="shared" si="6"/>
        <v>0</v>
      </c>
      <c r="L221" s="37">
        <f t="shared" si="7"/>
        <v>0</v>
      </c>
      <c r="M221" s="66">
        <v>3</v>
      </c>
      <c r="N221" s="27"/>
      <c r="O221" s="27"/>
    </row>
    <row r="222" spans="1:15" s="19" customFormat="1" ht="33.75">
      <c r="A222" s="32">
        <v>1056</v>
      </c>
      <c r="B222" s="48" t="s">
        <v>734</v>
      </c>
      <c r="C222" s="49" t="s">
        <v>728</v>
      </c>
      <c r="D222" s="49" t="s">
        <v>729</v>
      </c>
      <c r="E222" s="49" t="s">
        <v>46</v>
      </c>
      <c r="F222" s="49" t="s">
        <v>735</v>
      </c>
      <c r="G222" s="35" t="s">
        <v>38</v>
      </c>
      <c r="H222" s="67">
        <v>1339.2</v>
      </c>
      <c r="I222" s="50"/>
      <c r="J222" s="37">
        <v>1282.42</v>
      </c>
      <c r="K222" s="37">
        <f t="shared" si="6"/>
        <v>0</v>
      </c>
      <c r="L222" s="37">
        <f t="shared" si="7"/>
        <v>0</v>
      </c>
      <c r="M222" s="66">
        <v>3</v>
      </c>
      <c r="N222" s="27"/>
      <c r="O222" s="27"/>
    </row>
    <row r="223" spans="1:15" s="19" customFormat="1" ht="33.75">
      <c r="A223" s="32">
        <v>1057</v>
      </c>
      <c r="B223" s="48" t="s">
        <v>736</v>
      </c>
      <c r="C223" s="49" t="s">
        <v>728</v>
      </c>
      <c r="D223" s="49" t="s">
        <v>729</v>
      </c>
      <c r="E223" s="49" t="s">
        <v>46</v>
      </c>
      <c r="F223" s="49" t="s">
        <v>51</v>
      </c>
      <c r="G223" s="35" t="s">
        <v>38</v>
      </c>
      <c r="H223" s="67">
        <v>2556.5</v>
      </c>
      <c r="I223" s="50"/>
      <c r="J223" s="37">
        <v>2448.1</v>
      </c>
      <c r="K223" s="37">
        <f t="shared" si="6"/>
        <v>0</v>
      </c>
      <c r="L223" s="37">
        <f t="shared" si="7"/>
        <v>0</v>
      </c>
      <c r="M223" s="66">
        <v>3</v>
      </c>
      <c r="N223" s="27"/>
      <c r="O223" s="27"/>
    </row>
    <row r="224" spans="1:15" s="19" customFormat="1" ht="33.75">
      <c r="A224" s="32">
        <v>1058</v>
      </c>
      <c r="B224" s="48" t="s">
        <v>737</v>
      </c>
      <c r="C224" s="49" t="s">
        <v>728</v>
      </c>
      <c r="D224" s="49" t="s">
        <v>729</v>
      </c>
      <c r="E224" s="49" t="s">
        <v>46</v>
      </c>
      <c r="F224" s="49" t="s">
        <v>228</v>
      </c>
      <c r="G224" s="35" t="s">
        <v>38</v>
      </c>
      <c r="H224" s="67">
        <v>4700.3</v>
      </c>
      <c r="I224" s="50"/>
      <c r="J224" s="37">
        <v>4501.01</v>
      </c>
      <c r="K224" s="37">
        <f t="shared" si="6"/>
        <v>0</v>
      </c>
      <c r="L224" s="37">
        <f t="shared" si="7"/>
        <v>0</v>
      </c>
      <c r="M224" s="66">
        <v>3</v>
      </c>
      <c r="N224" s="27"/>
      <c r="O224" s="27"/>
    </row>
    <row r="225" spans="1:15" s="19" customFormat="1" ht="33.75">
      <c r="A225" s="32">
        <v>1059</v>
      </c>
      <c r="B225" s="48" t="s">
        <v>738</v>
      </c>
      <c r="C225" s="49" t="s">
        <v>728</v>
      </c>
      <c r="D225" s="49" t="s">
        <v>729</v>
      </c>
      <c r="E225" s="49" t="s">
        <v>46</v>
      </c>
      <c r="F225" s="49" t="s">
        <v>739</v>
      </c>
      <c r="G225" s="35" t="s">
        <v>38</v>
      </c>
      <c r="H225" s="67">
        <v>4595.1</v>
      </c>
      <c r="I225" s="50"/>
      <c r="J225" s="37">
        <v>4415.43</v>
      </c>
      <c r="K225" s="37">
        <f t="shared" si="6"/>
        <v>0</v>
      </c>
      <c r="L225" s="37">
        <f t="shared" si="7"/>
        <v>0</v>
      </c>
      <c r="M225" s="66">
        <v>3</v>
      </c>
      <c r="N225" s="27"/>
      <c r="O225" s="27"/>
    </row>
    <row r="226" spans="1:15" s="19" customFormat="1" ht="33.75">
      <c r="A226" s="32">
        <v>1060</v>
      </c>
      <c r="B226" s="48" t="s">
        <v>740</v>
      </c>
      <c r="C226" s="49" t="s">
        <v>728</v>
      </c>
      <c r="D226" s="49" t="s">
        <v>729</v>
      </c>
      <c r="E226" s="49" t="s">
        <v>46</v>
      </c>
      <c r="F226" s="49" t="s">
        <v>741</v>
      </c>
      <c r="G226" s="35" t="s">
        <v>38</v>
      </c>
      <c r="H226" s="67">
        <v>5874.6</v>
      </c>
      <c r="I226" s="50"/>
      <c r="J226" s="37">
        <v>5644.9</v>
      </c>
      <c r="K226" s="37">
        <f t="shared" si="6"/>
        <v>0</v>
      </c>
      <c r="L226" s="37">
        <f t="shared" si="7"/>
        <v>0</v>
      </c>
      <c r="M226" s="66">
        <v>3</v>
      </c>
      <c r="N226" s="27"/>
      <c r="O226" s="27"/>
    </row>
    <row r="227" spans="1:15" s="19" customFormat="1" ht="22.5">
      <c r="A227" s="32">
        <v>1075</v>
      </c>
      <c r="B227" s="63" t="s">
        <v>742</v>
      </c>
      <c r="C227" s="56" t="s">
        <v>743</v>
      </c>
      <c r="D227" s="56" t="s">
        <v>744</v>
      </c>
      <c r="E227" s="56" t="s">
        <v>73</v>
      </c>
      <c r="F227" s="56" t="s">
        <v>745</v>
      </c>
      <c r="G227" s="35" t="s">
        <v>38</v>
      </c>
      <c r="H227" s="65">
        <v>108.8</v>
      </c>
      <c r="I227" s="47"/>
      <c r="J227" s="37">
        <v>104.57</v>
      </c>
      <c r="K227" s="37">
        <f t="shared" si="6"/>
        <v>0</v>
      </c>
      <c r="L227" s="37">
        <f t="shared" si="7"/>
        <v>0</v>
      </c>
      <c r="M227" s="66">
        <v>3</v>
      </c>
      <c r="N227" s="27"/>
      <c r="O227" s="27"/>
    </row>
    <row r="228" spans="1:15" s="19" customFormat="1" ht="22.5">
      <c r="A228" s="32">
        <v>1076</v>
      </c>
      <c r="B228" s="63" t="s">
        <v>746</v>
      </c>
      <c r="C228" s="56" t="s">
        <v>743</v>
      </c>
      <c r="D228" s="56" t="s">
        <v>744</v>
      </c>
      <c r="E228" s="56" t="s">
        <v>73</v>
      </c>
      <c r="F228" s="56" t="s">
        <v>747</v>
      </c>
      <c r="G228" s="35" t="s">
        <v>38</v>
      </c>
      <c r="H228" s="65">
        <v>1063.8</v>
      </c>
      <c r="I228" s="47"/>
      <c r="J228" s="37">
        <v>1022.47</v>
      </c>
      <c r="K228" s="37">
        <f t="shared" si="6"/>
        <v>0</v>
      </c>
      <c r="L228" s="37">
        <f t="shared" si="7"/>
        <v>0</v>
      </c>
      <c r="M228" s="66">
        <v>3</v>
      </c>
      <c r="N228" s="27"/>
      <c r="O228" s="27"/>
    </row>
    <row r="229" spans="1:15" s="19" customFormat="1" ht="22.5">
      <c r="A229" s="32">
        <v>1077</v>
      </c>
      <c r="B229" s="34" t="s">
        <v>748</v>
      </c>
      <c r="C229" s="34" t="s">
        <v>749</v>
      </c>
      <c r="D229" s="34" t="s">
        <v>750</v>
      </c>
      <c r="E229" s="34" t="s">
        <v>40</v>
      </c>
      <c r="F229" s="34" t="s">
        <v>54</v>
      </c>
      <c r="G229" s="35" t="s">
        <v>38</v>
      </c>
      <c r="H229" s="65">
        <v>450.2</v>
      </c>
      <c r="I229" s="52"/>
      <c r="J229" s="37">
        <v>430.66</v>
      </c>
      <c r="K229" s="37">
        <f t="shared" si="6"/>
        <v>0</v>
      </c>
      <c r="L229" s="37">
        <f t="shared" si="7"/>
        <v>0</v>
      </c>
      <c r="M229" s="66">
        <v>3</v>
      </c>
      <c r="N229" s="27"/>
      <c r="O229" s="27"/>
    </row>
    <row r="230" spans="1:15" s="19" customFormat="1" ht="22.5">
      <c r="A230" s="32">
        <v>1078</v>
      </c>
      <c r="B230" s="34" t="s">
        <v>751</v>
      </c>
      <c r="C230" s="34" t="s">
        <v>749</v>
      </c>
      <c r="D230" s="34" t="s">
        <v>750</v>
      </c>
      <c r="E230" s="34" t="s">
        <v>40</v>
      </c>
      <c r="F230" s="34" t="s">
        <v>752</v>
      </c>
      <c r="G230" s="35" t="s">
        <v>38</v>
      </c>
      <c r="H230" s="65">
        <v>221.8</v>
      </c>
      <c r="I230" s="52"/>
      <c r="J230" s="37">
        <v>212.17</v>
      </c>
      <c r="K230" s="37">
        <f t="shared" si="6"/>
        <v>0</v>
      </c>
      <c r="L230" s="37">
        <f t="shared" si="7"/>
        <v>0</v>
      </c>
      <c r="M230" s="66">
        <v>3</v>
      </c>
      <c r="N230" s="27"/>
      <c r="O230" s="27"/>
    </row>
    <row r="231" spans="1:15" s="19" customFormat="1" ht="22.5">
      <c r="A231" s="32">
        <v>1081</v>
      </c>
      <c r="B231" s="63" t="s">
        <v>753</v>
      </c>
      <c r="C231" s="56" t="s">
        <v>749</v>
      </c>
      <c r="D231" s="56" t="s">
        <v>754</v>
      </c>
      <c r="E231" s="56" t="s">
        <v>40</v>
      </c>
      <c r="F231" s="56" t="s">
        <v>755</v>
      </c>
      <c r="G231" s="35" t="s">
        <v>38</v>
      </c>
      <c r="H231" s="65">
        <v>221.8</v>
      </c>
      <c r="I231" s="47"/>
      <c r="J231" s="37">
        <v>213.18</v>
      </c>
      <c r="K231" s="37">
        <f t="shared" si="6"/>
        <v>0</v>
      </c>
      <c r="L231" s="37">
        <f t="shared" si="7"/>
        <v>0</v>
      </c>
      <c r="M231" s="66">
        <v>3</v>
      </c>
      <c r="N231" s="27"/>
      <c r="O231" s="27"/>
    </row>
    <row r="232" spans="1:15" s="19" customFormat="1" ht="22.5">
      <c r="A232" s="32">
        <v>1086</v>
      </c>
      <c r="B232" s="49" t="s">
        <v>756</v>
      </c>
      <c r="C232" s="49" t="s">
        <v>757</v>
      </c>
      <c r="D232" s="49" t="s">
        <v>758</v>
      </c>
      <c r="E232" s="49" t="s">
        <v>40</v>
      </c>
      <c r="F232" s="49" t="s">
        <v>759</v>
      </c>
      <c r="G232" s="35" t="s">
        <v>38</v>
      </c>
      <c r="H232" s="67">
        <v>1095</v>
      </c>
      <c r="I232" s="50"/>
      <c r="J232" s="37">
        <v>1001.93</v>
      </c>
      <c r="K232" s="37">
        <f t="shared" si="6"/>
        <v>0</v>
      </c>
      <c r="L232" s="37">
        <f t="shared" si="7"/>
        <v>0</v>
      </c>
      <c r="M232" s="66">
        <v>1</v>
      </c>
      <c r="N232" s="27"/>
      <c r="O232" s="27"/>
    </row>
    <row r="233" spans="1:15" s="19" customFormat="1" ht="22.5">
      <c r="A233" s="32">
        <v>1087</v>
      </c>
      <c r="B233" s="48" t="s">
        <v>760</v>
      </c>
      <c r="C233" s="49" t="s">
        <v>757</v>
      </c>
      <c r="D233" s="49" t="s">
        <v>758</v>
      </c>
      <c r="E233" s="49" t="s">
        <v>40</v>
      </c>
      <c r="F233" s="49" t="s">
        <v>99</v>
      </c>
      <c r="G233" s="35" t="s">
        <v>38</v>
      </c>
      <c r="H233" s="67">
        <v>317.3</v>
      </c>
      <c r="I233" s="50"/>
      <c r="J233" s="37">
        <v>290.33</v>
      </c>
      <c r="K233" s="37">
        <f t="shared" si="6"/>
        <v>0</v>
      </c>
      <c r="L233" s="37">
        <f t="shared" si="7"/>
        <v>0</v>
      </c>
      <c r="M233" s="66">
        <v>1</v>
      </c>
      <c r="N233" s="27"/>
      <c r="O233" s="27"/>
    </row>
    <row r="234" spans="1:15" s="19" customFormat="1" ht="22.5">
      <c r="A234" s="32">
        <v>1090</v>
      </c>
      <c r="B234" s="49" t="s">
        <v>761</v>
      </c>
      <c r="C234" s="49" t="s">
        <v>757</v>
      </c>
      <c r="D234" s="49" t="s">
        <v>762</v>
      </c>
      <c r="E234" s="49" t="s">
        <v>40</v>
      </c>
      <c r="F234" s="49" t="s">
        <v>763</v>
      </c>
      <c r="G234" s="35" t="s">
        <v>38</v>
      </c>
      <c r="H234" s="67">
        <v>1095</v>
      </c>
      <c r="I234" s="50"/>
      <c r="J234" s="37">
        <v>1030.5</v>
      </c>
      <c r="K234" s="37">
        <f t="shared" si="6"/>
        <v>0</v>
      </c>
      <c r="L234" s="37">
        <f t="shared" si="7"/>
        <v>0</v>
      </c>
      <c r="M234" s="66">
        <v>2</v>
      </c>
      <c r="N234" s="27"/>
      <c r="O234" s="27"/>
    </row>
    <row r="235" spans="1:15" s="19" customFormat="1" ht="22.5">
      <c r="A235" s="32">
        <v>1091</v>
      </c>
      <c r="B235" s="49" t="s">
        <v>764</v>
      </c>
      <c r="C235" s="49" t="s">
        <v>757</v>
      </c>
      <c r="D235" s="49" t="s">
        <v>762</v>
      </c>
      <c r="E235" s="49" t="s">
        <v>40</v>
      </c>
      <c r="F235" s="49" t="s">
        <v>765</v>
      </c>
      <c r="G235" s="35" t="s">
        <v>38</v>
      </c>
      <c r="H235" s="67">
        <v>317.3</v>
      </c>
      <c r="I235" s="50"/>
      <c r="J235" s="37">
        <v>298.61</v>
      </c>
      <c r="K235" s="37">
        <f t="shared" si="6"/>
        <v>0</v>
      </c>
      <c r="L235" s="37">
        <f t="shared" si="7"/>
        <v>0</v>
      </c>
      <c r="M235" s="66">
        <v>2</v>
      </c>
      <c r="N235" s="27"/>
      <c r="O235" s="27"/>
    </row>
    <row r="236" spans="1:15" s="19" customFormat="1" ht="22.5">
      <c r="A236" s="32">
        <v>1105</v>
      </c>
      <c r="B236" s="33" t="s">
        <v>766</v>
      </c>
      <c r="C236" s="34" t="s">
        <v>100</v>
      </c>
      <c r="D236" s="34" t="s">
        <v>767</v>
      </c>
      <c r="E236" s="34" t="s">
        <v>768</v>
      </c>
      <c r="F236" s="34" t="s">
        <v>118</v>
      </c>
      <c r="G236" s="35" t="s">
        <v>38</v>
      </c>
      <c r="H236" s="65">
        <v>1384.8</v>
      </c>
      <c r="I236" s="52"/>
      <c r="J236" s="37">
        <v>1331</v>
      </c>
      <c r="K236" s="37">
        <f t="shared" si="6"/>
        <v>0</v>
      </c>
      <c r="L236" s="37">
        <f t="shared" si="7"/>
        <v>0</v>
      </c>
      <c r="M236" s="66">
        <v>3</v>
      </c>
      <c r="N236" s="27"/>
      <c r="O236" s="27"/>
    </row>
    <row r="237" spans="1:15" s="19" customFormat="1" ht="22.5">
      <c r="A237" s="32">
        <v>1106</v>
      </c>
      <c r="B237" s="33" t="s">
        <v>769</v>
      </c>
      <c r="C237" s="34" t="s">
        <v>100</v>
      </c>
      <c r="D237" s="34" t="s">
        <v>767</v>
      </c>
      <c r="E237" s="34" t="s">
        <v>768</v>
      </c>
      <c r="F237" s="34" t="s">
        <v>770</v>
      </c>
      <c r="G237" s="35" t="s">
        <v>38</v>
      </c>
      <c r="H237" s="65">
        <v>2564.4</v>
      </c>
      <c r="I237" s="52"/>
      <c r="J237" s="37">
        <v>2464.77</v>
      </c>
      <c r="K237" s="37">
        <f t="shared" si="6"/>
        <v>0</v>
      </c>
      <c r="L237" s="37">
        <f t="shared" si="7"/>
        <v>0</v>
      </c>
      <c r="M237" s="66">
        <v>3</v>
      </c>
      <c r="N237" s="27"/>
      <c r="O237" s="27"/>
    </row>
    <row r="238" spans="1:15" s="19" customFormat="1" ht="22.5">
      <c r="A238" s="32">
        <v>1107</v>
      </c>
      <c r="B238" s="33" t="s">
        <v>771</v>
      </c>
      <c r="C238" s="34" t="s">
        <v>100</v>
      </c>
      <c r="D238" s="34" t="s">
        <v>767</v>
      </c>
      <c r="E238" s="34" t="s">
        <v>768</v>
      </c>
      <c r="F238" s="34" t="s">
        <v>59</v>
      </c>
      <c r="G238" s="35" t="s">
        <v>38</v>
      </c>
      <c r="H238" s="65">
        <v>3419.3</v>
      </c>
      <c r="I238" s="52"/>
      <c r="J238" s="37">
        <v>3286.46</v>
      </c>
      <c r="K238" s="37">
        <f t="shared" si="6"/>
        <v>0</v>
      </c>
      <c r="L238" s="37">
        <f t="shared" si="7"/>
        <v>0</v>
      </c>
      <c r="M238" s="66">
        <v>3</v>
      </c>
      <c r="N238" s="27"/>
      <c r="O238" s="27"/>
    </row>
    <row r="239" spans="1:15" s="19" customFormat="1" ht="22.5">
      <c r="A239" s="32">
        <v>1153</v>
      </c>
      <c r="B239" s="32">
        <v>1070130</v>
      </c>
      <c r="C239" s="78" t="s">
        <v>772</v>
      </c>
      <c r="D239" s="49" t="s">
        <v>773</v>
      </c>
      <c r="E239" s="49" t="s">
        <v>40</v>
      </c>
      <c r="F239" s="49" t="s">
        <v>774</v>
      </c>
      <c r="G239" s="35" t="s">
        <v>38</v>
      </c>
      <c r="H239" s="65">
        <v>546.8</v>
      </c>
      <c r="I239" s="60"/>
      <c r="J239" s="37">
        <v>525.56</v>
      </c>
      <c r="K239" s="37">
        <f t="shared" si="6"/>
        <v>0</v>
      </c>
      <c r="L239" s="37">
        <f t="shared" si="7"/>
        <v>0</v>
      </c>
      <c r="M239" s="66">
        <v>3</v>
      </c>
      <c r="N239" s="27"/>
      <c r="O239" s="27"/>
    </row>
    <row r="240" spans="1:15" s="19" customFormat="1" ht="22.5">
      <c r="A240" s="32">
        <v>1154</v>
      </c>
      <c r="B240" s="32">
        <v>1070132</v>
      </c>
      <c r="C240" s="78" t="s">
        <v>772</v>
      </c>
      <c r="D240" s="49" t="s">
        <v>773</v>
      </c>
      <c r="E240" s="49" t="s">
        <v>40</v>
      </c>
      <c r="F240" s="49" t="s">
        <v>775</v>
      </c>
      <c r="G240" s="35" t="s">
        <v>38</v>
      </c>
      <c r="H240" s="65">
        <v>1093.5</v>
      </c>
      <c r="I240" s="60"/>
      <c r="J240" s="37">
        <v>1051.02</v>
      </c>
      <c r="K240" s="37">
        <f t="shared" si="6"/>
        <v>0</v>
      </c>
      <c r="L240" s="37">
        <f t="shared" si="7"/>
        <v>0</v>
      </c>
      <c r="M240" s="66">
        <v>3</v>
      </c>
      <c r="N240" s="27"/>
      <c r="O240" s="27"/>
    </row>
    <row r="241" spans="1:15" s="19" customFormat="1" ht="22.5">
      <c r="A241" s="32">
        <v>1155</v>
      </c>
      <c r="B241" s="32">
        <v>1070134</v>
      </c>
      <c r="C241" s="78" t="s">
        <v>772</v>
      </c>
      <c r="D241" s="49" t="s">
        <v>773</v>
      </c>
      <c r="E241" s="49" t="s">
        <v>40</v>
      </c>
      <c r="F241" s="49" t="s">
        <v>776</v>
      </c>
      <c r="G241" s="35" t="s">
        <v>38</v>
      </c>
      <c r="H241" s="65">
        <v>1640.3</v>
      </c>
      <c r="I241" s="60"/>
      <c r="J241" s="37">
        <v>1576.57</v>
      </c>
      <c r="K241" s="37">
        <f t="shared" si="6"/>
        <v>0</v>
      </c>
      <c r="L241" s="37">
        <f t="shared" si="7"/>
        <v>0</v>
      </c>
      <c r="M241" s="66">
        <v>3</v>
      </c>
      <c r="N241" s="27"/>
      <c r="O241" s="27"/>
    </row>
    <row r="242" spans="1:15" s="19" customFormat="1" ht="22.5">
      <c r="A242" s="32">
        <v>1156</v>
      </c>
      <c r="B242" s="32">
        <v>1070136</v>
      </c>
      <c r="C242" s="78" t="s">
        <v>772</v>
      </c>
      <c r="D242" s="49" t="s">
        <v>773</v>
      </c>
      <c r="E242" s="49" t="s">
        <v>40</v>
      </c>
      <c r="F242" s="49" t="s">
        <v>777</v>
      </c>
      <c r="G242" s="35" t="s">
        <v>38</v>
      </c>
      <c r="H242" s="65">
        <v>3280.6</v>
      </c>
      <c r="I242" s="60"/>
      <c r="J242" s="37">
        <v>3153.15</v>
      </c>
      <c r="K242" s="37">
        <f t="shared" si="6"/>
        <v>0</v>
      </c>
      <c r="L242" s="37">
        <f t="shared" si="7"/>
        <v>0</v>
      </c>
      <c r="M242" s="66">
        <v>3</v>
      </c>
      <c r="N242" s="27"/>
      <c r="O242" s="27"/>
    </row>
    <row r="243" spans="1:15" s="19" customFormat="1" ht="22.5">
      <c r="A243" s="32">
        <v>1165</v>
      </c>
      <c r="B243" s="63" t="s">
        <v>778</v>
      </c>
      <c r="C243" s="56" t="s">
        <v>101</v>
      </c>
      <c r="D243" s="56" t="s">
        <v>779</v>
      </c>
      <c r="E243" s="56" t="s">
        <v>73</v>
      </c>
      <c r="F243" s="56" t="s">
        <v>53</v>
      </c>
      <c r="G243" s="35" t="s">
        <v>38</v>
      </c>
      <c r="H243" s="65">
        <v>93.6</v>
      </c>
      <c r="I243" s="47"/>
      <c r="J243" s="37">
        <v>89.96</v>
      </c>
      <c r="K243" s="37">
        <f t="shared" si="6"/>
        <v>0</v>
      </c>
      <c r="L243" s="37">
        <f t="shared" si="7"/>
        <v>0</v>
      </c>
      <c r="M243" s="66">
        <v>3</v>
      </c>
      <c r="N243" s="27"/>
      <c r="O243" s="27"/>
    </row>
    <row r="244" spans="1:15" s="19" customFormat="1" ht="22.5">
      <c r="A244" s="32">
        <v>1166</v>
      </c>
      <c r="B244" s="63" t="s">
        <v>780</v>
      </c>
      <c r="C244" s="56" t="s">
        <v>101</v>
      </c>
      <c r="D244" s="56" t="s">
        <v>779</v>
      </c>
      <c r="E244" s="56" t="s">
        <v>40</v>
      </c>
      <c r="F244" s="56" t="s">
        <v>54</v>
      </c>
      <c r="G244" s="35" t="s">
        <v>38</v>
      </c>
      <c r="H244" s="65">
        <v>140.3</v>
      </c>
      <c r="I244" s="47"/>
      <c r="J244" s="37">
        <v>134.85</v>
      </c>
      <c r="K244" s="37">
        <f t="shared" si="6"/>
        <v>0</v>
      </c>
      <c r="L244" s="37">
        <f t="shared" si="7"/>
        <v>0</v>
      </c>
      <c r="M244" s="66">
        <v>3</v>
      </c>
      <c r="N244" s="27"/>
      <c r="O244" s="27"/>
    </row>
    <row r="245" spans="1:15" s="19" customFormat="1" ht="22.5">
      <c r="A245" s="32">
        <v>1174</v>
      </c>
      <c r="B245" s="48" t="s">
        <v>781</v>
      </c>
      <c r="C245" s="49" t="s">
        <v>782</v>
      </c>
      <c r="D245" s="49" t="s">
        <v>783</v>
      </c>
      <c r="E245" s="49" t="s">
        <v>40</v>
      </c>
      <c r="F245" s="49" t="s">
        <v>51</v>
      </c>
      <c r="G245" s="35" t="s">
        <v>38</v>
      </c>
      <c r="H245" s="67">
        <v>71.6</v>
      </c>
      <c r="I245" s="51"/>
      <c r="J245" s="37">
        <v>68.82</v>
      </c>
      <c r="K245" s="37">
        <f t="shared" si="6"/>
        <v>0</v>
      </c>
      <c r="L245" s="37">
        <f t="shared" si="7"/>
        <v>0</v>
      </c>
      <c r="M245" s="66">
        <v>3</v>
      </c>
      <c r="N245" s="27"/>
      <c r="O245" s="27"/>
    </row>
    <row r="246" spans="1:15" s="19" customFormat="1" ht="22.5">
      <c r="A246" s="32">
        <v>1175</v>
      </c>
      <c r="B246" s="48" t="s">
        <v>784</v>
      </c>
      <c r="C246" s="49" t="s">
        <v>782</v>
      </c>
      <c r="D246" s="49" t="s">
        <v>783</v>
      </c>
      <c r="E246" s="49" t="s">
        <v>40</v>
      </c>
      <c r="F246" s="49" t="s">
        <v>228</v>
      </c>
      <c r="G246" s="35" t="s">
        <v>38</v>
      </c>
      <c r="H246" s="67">
        <v>95.8</v>
      </c>
      <c r="I246" s="51"/>
      <c r="J246" s="37">
        <v>92.08</v>
      </c>
      <c r="K246" s="37">
        <f t="shared" si="6"/>
        <v>0</v>
      </c>
      <c r="L246" s="37">
        <f t="shared" si="7"/>
        <v>0</v>
      </c>
      <c r="M246" s="66">
        <v>3</v>
      </c>
      <c r="N246" s="27"/>
      <c r="O246" s="27"/>
    </row>
    <row r="247" spans="1:15" s="19" customFormat="1" ht="22.5">
      <c r="A247" s="32">
        <v>1176</v>
      </c>
      <c r="B247" s="48" t="s">
        <v>785</v>
      </c>
      <c r="C247" s="49" t="s">
        <v>782</v>
      </c>
      <c r="D247" s="49" t="s">
        <v>783</v>
      </c>
      <c r="E247" s="49" t="s">
        <v>40</v>
      </c>
      <c r="F247" s="49" t="s">
        <v>232</v>
      </c>
      <c r="G247" s="35" t="s">
        <v>38</v>
      </c>
      <c r="H247" s="67">
        <v>131.7</v>
      </c>
      <c r="I247" s="51"/>
      <c r="J247" s="37">
        <v>126.58</v>
      </c>
      <c r="K247" s="37">
        <f t="shared" si="6"/>
        <v>0</v>
      </c>
      <c r="L247" s="37">
        <f t="shared" si="7"/>
        <v>0</v>
      </c>
      <c r="M247" s="66">
        <v>3</v>
      </c>
      <c r="N247" s="27"/>
      <c r="O247" s="27"/>
    </row>
    <row r="248" spans="1:15" s="19" customFormat="1" ht="22.5">
      <c r="A248" s="32">
        <v>1183</v>
      </c>
      <c r="B248" s="49" t="s">
        <v>786</v>
      </c>
      <c r="C248" s="49" t="s">
        <v>787</v>
      </c>
      <c r="D248" s="49" t="s">
        <v>788</v>
      </c>
      <c r="E248" s="49" t="s">
        <v>40</v>
      </c>
      <c r="F248" s="49" t="s">
        <v>580</v>
      </c>
      <c r="G248" s="35" t="s">
        <v>38</v>
      </c>
      <c r="H248" s="67">
        <v>64.5</v>
      </c>
      <c r="I248" s="51"/>
      <c r="J248" s="37">
        <v>59.89</v>
      </c>
      <c r="K248" s="37">
        <f t="shared" si="6"/>
        <v>0</v>
      </c>
      <c r="L248" s="37">
        <f t="shared" si="7"/>
        <v>0</v>
      </c>
      <c r="M248" s="66">
        <v>2</v>
      </c>
      <c r="N248" s="27"/>
      <c r="O248" s="27"/>
    </row>
    <row r="249" spans="1:15" s="19" customFormat="1" ht="22.5">
      <c r="A249" s="32">
        <v>1184</v>
      </c>
      <c r="B249" s="49" t="s">
        <v>789</v>
      </c>
      <c r="C249" s="49" t="s">
        <v>787</v>
      </c>
      <c r="D249" s="49" t="s">
        <v>790</v>
      </c>
      <c r="E249" s="49" t="s">
        <v>40</v>
      </c>
      <c r="F249" s="49" t="s">
        <v>580</v>
      </c>
      <c r="G249" s="35" t="s">
        <v>38</v>
      </c>
      <c r="H249" s="67">
        <v>64.5</v>
      </c>
      <c r="I249" s="51"/>
      <c r="J249" s="37">
        <v>60.07</v>
      </c>
      <c r="K249" s="37">
        <f t="shared" si="6"/>
        <v>0</v>
      </c>
      <c r="L249" s="37">
        <f t="shared" si="7"/>
        <v>0</v>
      </c>
      <c r="M249" s="66">
        <v>2</v>
      </c>
      <c r="N249" s="27"/>
      <c r="O249" s="27"/>
    </row>
    <row r="250" spans="1:15" s="19" customFormat="1" ht="22.5">
      <c r="A250" s="32">
        <v>1187</v>
      </c>
      <c r="B250" s="49" t="s">
        <v>791</v>
      </c>
      <c r="C250" s="49" t="s">
        <v>102</v>
      </c>
      <c r="D250" s="49" t="s">
        <v>792</v>
      </c>
      <c r="E250" s="49" t="s">
        <v>47</v>
      </c>
      <c r="F250" s="49" t="s">
        <v>44</v>
      </c>
      <c r="G250" s="35" t="s">
        <v>38</v>
      </c>
      <c r="H250" s="67">
        <v>83.8</v>
      </c>
      <c r="I250" s="51"/>
      <c r="J250" s="37">
        <v>80</v>
      </c>
      <c r="K250" s="37">
        <f t="shared" si="6"/>
        <v>0</v>
      </c>
      <c r="L250" s="37">
        <f t="shared" si="7"/>
        <v>0</v>
      </c>
      <c r="M250" s="66">
        <v>3</v>
      </c>
      <c r="N250" s="27"/>
      <c r="O250" s="27"/>
    </row>
    <row r="251" spans="1:15" s="19" customFormat="1" ht="22.5">
      <c r="A251" s="32">
        <v>1188</v>
      </c>
      <c r="B251" s="49" t="s">
        <v>793</v>
      </c>
      <c r="C251" s="49" t="s">
        <v>102</v>
      </c>
      <c r="D251" s="49" t="s">
        <v>792</v>
      </c>
      <c r="E251" s="49" t="s">
        <v>47</v>
      </c>
      <c r="F251" s="49" t="s">
        <v>56</v>
      </c>
      <c r="G251" s="35" t="s">
        <v>38</v>
      </c>
      <c r="H251" s="67">
        <v>85.2</v>
      </c>
      <c r="I251" s="51"/>
      <c r="J251" s="37">
        <v>81.34</v>
      </c>
      <c r="K251" s="37">
        <f t="shared" si="6"/>
        <v>0</v>
      </c>
      <c r="L251" s="37">
        <f t="shared" si="7"/>
        <v>0</v>
      </c>
      <c r="M251" s="66">
        <v>3</v>
      </c>
      <c r="N251" s="27"/>
      <c r="O251" s="27"/>
    </row>
    <row r="252" spans="1:15" s="19" customFormat="1" ht="22.5">
      <c r="A252" s="32">
        <v>1192</v>
      </c>
      <c r="B252" s="49" t="s">
        <v>794</v>
      </c>
      <c r="C252" s="49" t="s">
        <v>795</v>
      </c>
      <c r="D252" s="49" t="s">
        <v>796</v>
      </c>
      <c r="E252" s="49" t="s">
        <v>73</v>
      </c>
      <c r="F252" s="49" t="s">
        <v>797</v>
      </c>
      <c r="G252" s="35" t="s">
        <v>38</v>
      </c>
      <c r="H252" s="67">
        <v>278.7</v>
      </c>
      <c r="I252" s="51"/>
      <c r="J252" s="37">
        <v>251.53</v>
      </c>
      <c r="K252" s="37">
        <f t="shared" si="6"/>
        <v>0</v>
      </c>
      <c r="L252" s="37">
        <f t="shared" si="7"/>
        <v>0</v>
      </c>
      <c r="M252" s="66">
        <v>3</v>
      </c>
      <c r="N252" s="27"/>
      <c r="O252" s="27"/>
    </row>
    <row r="253" spans="1:15" s="19" customFormat="1" ht="22.5">
      <c r="A253" s="32">
        <v>1193</v>
      </c>
      <c r="B253" s="34">
        <v>1072762</v>
      </c>
      <c r="C253" s="34" t="s">
        <v>798</v>
      </c>
      <c r="D253" s="34" t="s">
        <v>799</v>
      </c>
      <c r="E253" s="34" t="s">
        <v>47</v>
      </c>
      <c r="F253" s="34" t="s">
        <v>800</v>
      </c>
      <c r="G253" s="35" t="s">
        <v>38</v>
      </c>
      <c r="H253" s="74">
        <v>210.4</v>
      </c>
      <c r="I253" s="52"/>
      <c r="J253" s="37">
        <v>210.4</v>
      </c>
      <c r="K253" s="37">
        <f t="shared" si="6"/>
        <v>0</v>
      </c>
      <c r="L253" s="37">
        <f t="shared" si="7"/>
        <v>0</v>
      </c>
      <c r="M253" s="66">
        <v>1</v>
      </c>
      <c r="N253" s="27"/>
      <c r="O253" s="27"/>
    </row>
    <row r="254" spans="1:15" s="19" customFormat="1" ht="22.5">
      <c r="A254" s="32">
        <v>1194</v>
      </c>
      <c r="B254" s="34">
        <v>1072763</v>
      </c>
      <c r="C254" s="34" t="s">
        <v>798</v>
      </c>
      <c r="D254" s="34" t="s">
        <v>799</v>
      </c>
      <c r="E254" s="34" t="s">
        <v>47</v>
      </c>
      <c r="F254" s="34" t="s">
        <v>55</v>
      </c>
      <c r="G254" s="35" t="s">
        <v>38</v>
      </c>
      <c r="H254" s="74">
        <v>97.7</v>
      </c>
      <c r="I254" s="52"/>
      <c r="J254" s="37">
        <v>97.7</v>
      </c>
      <c r="K254" s="37">
        <f t="shared" si="6"/>
        <v>0</v>
      </c>
      <c r="L254" s="37">
        <f t="shared" si="7"/>
        <v>0</v>
      </c>
      <c r="M254" s="66">
        <v>1</v>
      </c>
      <c r="N254" s="27"/>
      <c r="O254" s="27"/>
    </row>
    <row r="255" spans="1:15" s="19" customFormat="1" ht="22.5">
      <c r="A255" s="32">
        <v>1195</v>
      </c>
      <c r="B255" s="34" t="s">
        <v>801</v>
      </c>
      <c r="C255" s="34" t="s">
        <v>802</v>
      </c>
      <c r="D255" s="34" t="s">
        <v>803</v>
      </c>
      <c r="E255" s="34" t="s">
        <v>47</v>
      </c>
      <c r="F255" s="34" t="s">
        <v>55</v>
      </c>
      <c r="G255" s="35" t="s">
        <v>38</v>
      </c>
      <c r="H255" s="65">
        <v>172</v>
      </c>
      <c r="I255" s="52"/>
      <c r="J255" s="37">
        <v>163.61</v>
      </c>
      <c r="K255" s="37">
        <f t="shared" si="6"/>
        <v>0</v>
      </c>
      <c r="L255" s="37">
        <f t="shared" si="7"/>
        <v>0</v>
      </c>
      <c r="M255" s="66">
        <v>3</v>
      </c>
      <c r="N255" s="27"/>
      <c r="O255" s="27"/>
    </row>
    <row r="256" spans="1:15" s="19" customFormat="1" ht="22.5">
      <c r="A256" s="32">
        <v>1196</v>
      </c>
      <c r="B256" s="34" t="s">
        <v>804</v>
      </c>
      <c r="C256" s="34" t="s">
        <v>802</v>
      </c>
      <c r="D256" s="34" t="s">
        <v>803</v>
      </c>
      <c r="E256" s="34" t="s">
        <v>47</v>
      </c>
      <c r="F256" s="34" t="s">
        <v>64</v>
      </c>
      <c r="G256" s="35" t="s">
        <v>38</v>
      </c>
      <c r="H256" s="69">
        <v>339.5</v>
      </c>
      <c r="I256" s="52"/>
      <c r="J256" s="37">
        <v>322.93</v>
      </c>
      <c r="K256" s="37">
        <f t="shared" si="6"/>
        <v>0</v>
      </c>
      <c r="L256" s="37">
        <f t="shared" si="7"/>
        <v>0</v>
      </c>
      <c r="M256" s="66">
        <v>3</v>
      </c>
      <c r="N256" s="27"/>
      <c r="O256" s="27"/>
    </row>
    <row r="257" spans="1:15" s="19" customFormat="1" ht="22.5">
      <c r="A257" s="32">
        <v>1205</v>
      </c>
      <c r="B257" s="63" t="s">
        <v>805</v>
      </c>
      <c r="C257" s="56" t="s">
        <v>104</v>
      </c>
      <c r="D257" s="56" t="s">
        <v>806</v>
      </c>
      <c r="E257" s="56" t="s">
        <v>40</v>
      </c>
      <c r="F257" s="56" t="s">
        <v>807</v>
      </c>
      <c r="G257" s="35" t="s">
        <v>38</v>
      </c>
      <c r="H257" s="65">
        <v>196</v>
      </c>
      <c r="I257" s="47"/>
      <c r="J257" s="80">
        <v>174.9</v>
      </c>
      <c r="K257" s="37">
        <f t="shared" si="6"/>
        <v>0</v>
      </c>
      <c r="L257" s="37">
        <f t="shared" si="7"/>
        <v>0</v>
      </c>
      <c r="M257" s="66">
        <v>1</v>
      </c>
      <c r="N257" s="27"/>
      <c r="O257" s="27"/>
    </row>
    <row r="258" spans="1:15" s="19" customFormat="1" ht="22.5">
      <c r="A258" s="32">
        <v>1213</v>
      </c>
      <c r="B258" s="34" t="s">
        <v>808</v>
      </c>
      <c r="C258" s="34" t="s">
        <v>809</v>
      </c>
      <c r="D258" s="34" t="s">
        <v>810</v>
      </c>
      <c r="E258" s="34" t="s">
        <v>47</v>
      </c>
      <c r="F258" s="34" t="s">
        <v>62</v>
      </c>
      <c r="G258" s="35" t="s">
        <v>38</v>
      </c>
      <c r="H258" s="65">
        <v>182.9</v>
      </c>
      <c r="I258" s="52"/>
      <c r="J258" s="37">
        <v>175.79</v>
      </c>
      <c r="K258" s="37">
        <f t="shared" si="6"/>
        <v>0</v>
      </c>
      <c r="L258" s="37">
        <f t="shared" si="7"/>
        <v>0</v>
      </c>
      <c r="M258" s="66">
        <v>3</v>
      </c>
      <c r="N258" s="27"/>
      <c r="O258" s="27"/>
    </row>
    <row r="259" spans="1:15" s="19" customFormat="1" ht="22.5">
      <c r="A259" s="32">
        <v>1214</v>
      </c>
      <c r="B259" s="34" t="s">
        <v>811</v>
      </c>
      <c r="C259" s="34" t="s">
        <v>809</v>
      </c>
      <c r="D259" s="34" t="s">
        <v>810</v>
      </c>
      <c r="E259" s="34" t="s">
        <v>47</v>
      </c>
      <c r="F259" s="34" t="s">
        <v>63</v>
      </c>
      <c r="G259" s="35" t="s">
        <v>38</v>
      </c>
      <c r="H259" s="65">
        <v>365.6</v>
      </c>
      <c r="I259" s="52"/>
      <c r="J259" s="37">
        <v>351.4</v>
      </c>
      <c r="K259" s="37">
        <f t="shared" si="6"/>
        <v>0</v>
      </c>
      <c r="L259" s="37">
        <f t="shared" si="7"/>
        <v>0</v>
      </c>
      <c r="M259" s="66">
        <v>3</v>
      </c>
      <c r="N259" s="27"/>
      <c r="O259" s="27"/>
    </row>
    <row r="260" spans="1:15" s="19" customFormat="1" ht="22.5">
      <c r="A260" s="32">
        <v>1224</v>
      </c>
      <c r="B260" s="63" t="s">
        <v>812</v>
      </c>
      <c r="C260" s="56" t="s">
        <v>813</v>
      </c>
      <c r="D260" s="56" t="s">
        <v>814</v>
      </c>
      <c r="E260" s="56" t="s">
        <v>768</v>
      </c>
      <c r="F260" s="56" t="s">
        <v>59</v>
      </c>
      <c r="G260" s="35" t="s">
        <v>38</v>
      </c>
      <c r="H260" s="65">
        <v>580.8</v>
      </c>
      <c r="I260" s="47"/>
      <c r="J260" s="37">
        <v>558.24</v>
      </c>
      <c r="K260" s="37">
        <f t="shared" si="6"/>
        <v>0</v>
      </c>
      <c r="L260" s="37">
        <f t="shared" si="7"/>
        <v>0</v>
      </c>
      <c r="M260" s="66">
        <v>3</v>
      </c>
      <c r="N260" s="27"/>
      <c r="O260" s="27"/>
    </row>
    <row r="261" spans="1:15" s="19" customFormat="1" ht="22.5">
      <c r="A261" s="32">
        <v>1225</v>
      </c>
      <c r="B261" s="48" t="s">
        <v>815</v>
      </c>
      <c r="C261" s="49" t="s">
        <v>816</v>
      </c>
      <c r="D261" s="49" t="s">
        <v>817</v>
      </c>
      <c r="E261" s="49" t="s">
        <v>47</v>
      </c>
      <c r="F261" s="49" t="s">
        <v>818</v>
      </c>
      <c r="G261" s="35" t="s">
        <v>38</v>
      </c>
      <c r="H261" s="67">
        <v>1505.9</v>
      </c>
      <c r="I261" s="50"/>
      <c r="J261" s="37">
        <v>1357.12</v>
      </c>
      <c r="K261" s="37">
        <f aca="true" t="shared" si="8" ref="K261:K282">H261*I261</f>
        <v>0</v>
      </c>
      <c r="L261" s="37">
        <f aca="true" t="shared" si="9" ref="L261:L282">I261*J261</f>
        <v>0</v>
      </c>
      <c r="M261" s="66">
        <v>3</v>
      </c>
      <c r="N261" s="27"/>
      <c r="O261" s="27"/>
    </row>
    <row r="262" spans="1:15" s="19" customFormat="1" ht="22.5">
      <c r="A262" s="32">
        <v>1229</v>
      </c>
      <c r="B262" s="49" t="s">
        <v>819</v>
      </c>
      <c r="C262" s="49" t="s">
        <v>820</v>
      </c>
      <c r="D262" s="49" t="s">
        <v>821</v>
      </c>
      <c r="E262" s="49" t="s">
        <v>47</v>
      </c>
      <c r="F262" s="49" t="s">
        <v>105</v>
      </c>
      <c r="G262" s="35" t="s">
        <v>38</v>
      </c>
      <c r="H262" s="67">
        <v>291.5</v>
      </c>
      <c r="I262" s="50"/>
      <c r="J262" s="37">
        <v>277.27</v>
      </c>
      <c r="K262" s="37">
        <f t="shared" si="8"/>
        <v>0</v>
      </c>
      <c r="L262" s="37">
        <f t="shared" si="9"/>
        <v>0</v>
      </c>
      <c r="M262" s="66">
        <v>3</v>
      </c>
      <c r="N262" s="27"/>
      <c r="O262" s="27"/>
    </row>
    <row r="263" spans="1:15" s="19" customFormat="1" ht="33.75">
      <c r="A263" s="32">
        <v>1242</v>
      </c>
      <c r="B263" s="48" t="s">
        <v>822</v>
      </c>
      <c r="C263" s="49" t="s">
        <v>823</v>
      </c>
      <c r="D263" s="49" t="s">
        <v>824</v>
      </c>
      <c r="E263" s="49" t="s">
        <v>75</v>
      </c>
      <c r="F263" s="49" t="s">
        <v>825</v>
      </c>
      <c r="G263" s="35" t="s">
        <v>38</v>
      </c>
      <c r="H263" s="67">
        <v>265</v>
      </c>
      <c r="I263" s="50"/>
      <c r="J263" s="37">
        <v>260.79</v>
      </c>
      <c r="K263" s="37">
        <f t="shared" si="8"/>
        <v>0</v>
      </c>
      <c r="L263" s="37">
        <f t="shared" si="9"/>
        <v>0</v>
      </c>
      <c r="M263" s="66">
        <v>3</v>
      </c>
      <c r="N263" s="27"/>
      <c r="O263" s="27"/>
    </row>
    <row r="264" spans="1:15" s="19" customFormat="1" ht="33.75">
      <c r="A264" s="32">
        <v>1243</v>
      </c>
      <c r="B264" s="48" t="s">
        <v>826</v>
      </c>
      <c r="C264" s="49" t="s">
        <v>823</v>
      </c>
      <c r="D264" s="49" t="s">
        <v>824</v>
      </c>
      <c r="E264" s="49" t="s">
        <v>75</v>
      </c>
      <c r="F264" s="49" t="s">
        <v>827</v>
      </c>
      <c r="G264" s="35" t="s">
        <v>38</v>
      </c>
      <c r="H264" s="67">
        <v>354.4</v>
      </c>
      <c r="I264" s="50"/>
      <c r="J264" s="37">
        <v>348.77</v>
      </c>
      <c r="K264" s="37">
        <f t="shared" si="8"/>
        <v>0</v>
      </c>
      <c r="L264" s="37">
        <f t="shared" si="9"/>
        <v>0</v>
      </c>
      <c r="M264" s="66">
        <v>3</v>
      </c>
      <c r="N264" s="27"/>
      <c r="O264" s="27"/>
    </row>
    <row r="265" spans="1:15" s="19" customFormat="1" ht="22.5">
      <c r="A265" s="32">
        <v>1262</v>
      </c>
      <c r="B265" s="48" t="s">
        <v>828</v>
      </c>
      <c r="C265" s="49" t="s">
        <v>829</v>
      </c>
      <c r="D265" s="49" t="s">
        <v>830</v>
      </c>
      <c r="E265" s="49" t="s">
        <v>47</v>
      </c>
      <c r="F265" s="49" t="s">
        <v>117</v>
      </c>
      <c r="G265" s="35" t="s">
        <v>38</v>
      </c>
      <c r="H265" s="67">
        <v>883.1</v>
      </c>
      <c r="I265" s="51"/>
      <c r="J265" s="37">
        <v>840</v>
      </c>
      <c r="K265" s="37">
        <f t="shared" si="8"/>
        <v>0</v>
      </c>
      <c r="L265" s="37">
        <f t="shared" si="9"/>
        <v>0</v>
      </c>
      <c r="M265" s="66">
        <v>3</v>
      </c>
      <c r="N265" s="27"/>
      <c r="O265" s="27"/>
    </row>
    <row r="266" spans="1:15" s="19" customFormat="1" ht="22.5">
      <c r="A266" s="32">
        <v>1293</v>
      </c>
      <c r="B266" s="34" t="s">
        <v>831</v>
      </c>
      <c r="C266" s="34" t="s">
        <v>832</v>
      </c>
      <c r="D266" s="34" t="s">
        <v>833</v>
      </c>
      <c r="E266" s="34" t="s">
        <v>73</v>
      </c>
      <c r="F266" s="34" t="s">
        <v>834</v>
      </c>
      <c r="G266" s="35" t="s">
        <v>38</v>
      </c>
      <c r="H266" s="65">
        <v>2632.6</v>
      </c>
      <c r="I266" s="52"/>
      <c r="J266" s="37">
        <v>2372.5</v>
      </c>
      <c r="K266" s="37">
        <f t="shared" si="8"/>
        <v>0</v>
      </c>
      <c r="L266" s="37">
        <f t="shared" si="9"/>
        <v>0</v>
      </c>
      <c r="M266" s="66">
        <v>3</v>
      </c>
      <c r="N266" s="27"/>
      <c r="O266" s="27"/>
    </row>
    <row r="267" spans="1:15" s="19" customFormat="1" ht="22.5">
      <c r="A267" s="32">
        <v>1297</v>
      </c>
      <c r="B267" s="48" t="s">
        <v>835</v>
      </c>
      <c r="C267" s="49" t="s">
        <v>836</v>
      </c>
      <c r="D267" s="49" t="s">
        <v>837</v>
      </c>
      <c r="E267" s="49" t="s">
        <v>268</v>
      </c>
      <c r="F267" s="49" t="s">
        <v>838</v>
      </c>
      <c r="G267" s="35" t="s">
        <v>38</v>
      </c>
      <c r="H267" s="67">
        <v>348.8</v>
      </c>
      <c r="I267" s="51"/>
      <c r="J267" s="80">
        <v>345.8</v>
      </c>
      <c r="K267" s="37">
        <f t="shared" si="8"/>
        <v>0</v>
      </c>
      <c r="L267" s="37">
        <f t="shared" si="9"/>
        <v>0</v>
      </c>
      <c r="M267" s="66">
        <v>1</v>
      </c>
      <c r="N267" s="27"/>
      <c r="O267" s="27"/>
    </row>
    <row r="268" spans="1:15" s="19" customFormat="1" ht="22.5">
      <c r="A268" s="32">
        <v>1298</v>
      </c>
      <c r="B268" s="48" t="s">
        <v>839</v>
      </c>
      <c r="C268" s="49" t="s">
        <v>836</v>
      </c>
      <c r="D268" s="49" t="s">
        <v>837</v>
      </c>
      <c r="E268" s="49" t="s">
        <v>268</v>
      </c>
      <c r="F268" s="49" t="s">
        <v>840</v>
      </c>
      <c r="G268" s="35" t="s">
        <v>38</v>
      </c>
      <c r="H268" s="67">
        <v>1168.8000000000002</v>
      </c>
      <c r="I268" s="51"/>
      <c r="J268" s="80">
        <v>1158.7</v>
      </c>
      <c r="K268" s="37">
        <f t="shared" si="8"/>
        <v>0</v>
      </c>
      <c r="L268" s="37">
        <f t="shared" si="9"/>
        <v>0</v>
      </c>
      <c r="M268" s="66">
        <v>1</v>
      </c>
      <c r="N268" s="27"/>
      <c r="O268" s="27"/>
    </row>
    <row r="269" spans="1:15" s="19" customFormat="1" ht="22.5">
      <c r="A269" s="32">
        <v>1300</v>
      </c>
      <c r="B269" s="34" t="s">
        <v>841</v>
      </c>
      <c r="C269" s="34" t="s">
        <v>842</v>
      </c>
      <c r="D269" s="34" t="s">
        <v>843</v>
      </c>
      <c r="E269" s="34" t="s">
        <v>844</v>
      </c>
      <c r="F269" s="34" t="s">
        <v>845</v>
      </c>
      <c r="G269" s="35" t="s">
        <v>38</v>
      </c>
      <c r="H269" s="65">
        <v>155</v>
      </c>
      <c r="I269" s="52"/>
      <c r="J269" s="37">
        <v>145.7</v>
      </c>
      <c r="K269" s="37">
        <f t="shared" si="8"/>
        <v>0</v>
      </c>
      <c r="L269" s="37">
        <f t="shared" si="9"/>
        <v>0</v>
      </c>
      <c r="M269" s="66">
        <v>1</v>
      </c>
      <c r="N269" s="27"/>
      <c r="O269" s="27"/>
    </row>
    <row r="270" spans="1:15" s="19" customFormat="1" ht="22.5">
      <c r="A270" s="32">
        <v>1302</v>
      </c>
      <c r="B270" s="34" t="s">
        <v>846</v>
      </c>
      <c r="C270" s="34" t="s">
        <v>842</v>
      </c>
      <c r="D270" s="34" t="s">
        <v>843</v>
      </c>
      <c r="E270" s="34" t="s">
        <v>844</v>
      </c>
      <c r="F270" s="34" t="s">
        <v>847</v>
      </c>
      <c r="G270" s="35" t="s">
        <v>38</v>
      </c>
      <c r="H270" s="65">
        <v>93</v>
      </c>
      <c r="I270" s="52"/>
      <c r="J270" s="80">
        <v>92.2</v>
      </c>
      <c r="K270" s="37">
        <f t="shared" si="8"/>
        <v>0</v>
      </c>
      <c r="L270" s="37">
        <f t="shared" si="9"/>
        <v>0</v>
      </c>
      <c r="M270" s="66">
        <v>1</v>
      </c>
      <c r="N270" s="27"/>
      <c r="O270" s="27"/>
    </row>
    <row r="271" spans="1:15" s="19" customFormat="1" ht="22.5">
      <c r="A271" s="32">
        <v>1304</v>
      </c>
      <c r="B271" s="34" t="s">
        <v>848</v>
      </c>
      <c r="C271" s="34" t="s">
        <v>516</v>
      </c>
      <c r="D271" s="34" t="s">
        <v>517</v>
      </c>
      <c r="E271" s="34" t="s">
        <v>47</v>
      </c>
      <c r="F271" s="34" t="s">
        <v>849</v>
      </c>
      <c r="G271" s="35" t="s">
        <v>38</v>
      </c>
      <c r="H271" s="65">
        <v>223.6</v>
      </c>
      <c r="I271" s="52"/>
      <c r="J271" s="37">
        <v>219.73</v>
      </c>
      <c r="K271" s="37">
        <f t="shared" si="8"/>
        <v>0</v>
      </c>
      <c r="L271" s="37">
        <f t="shared" si="9"/>
        <v>0</v>
      </c>
      <c r="M271" s="66">
        <v>3</v>
      </c>
      <c r="N271" s="27"/>
      <c r="O271" s="27"/>
    </row>
    <row r="272" spans="1:15" s="19" customFormat="1" ht="56.25">
      <c r="A272" s="32">
        <v>1320</v>
      </c>
      <c r="B272" s="34" t="s">
        <v>850</v>
      </c>
      <c r="C272" s="34" t="s">
        <v>851</v>
      </c>
      <c r="D272" s="34" t="s">
        <v>852</v>
      </c>
      <c r="E272" s="34" t="s">
        <v>107</v>
      </c>
      <c r="F272" s="34" t="s">
        <v>853</v>
      </c>
      <c r="G272" s="35" t="s">
        <v>38</v>
      </c>
      <c r="H272" s="65">
        <v>774.1</v>
      </c>
      <c r="I272" s="52"/>
      <c r="J272" s="37">
        <v>739.69</v>
      </c>
      <c r="K272" s="37">
        <f t="shared" si="8"/>
        <v>0</v>
      </c>
      <c r="L272" s="37">
        <f t="shared" si="9"/>
        <v>0</v>
      </c>
      <c r="M272" s="66">
        <v>3</v>
      </c>
      <c r="N272" s="27"/>
      <c r="O272" s="27"/>
    </row>
    <row r="273" spans="1:15" s="19" customFormat="1" ht="45">
      <c r="A273" s="32">
        <v>1322</v>
      </c>
      <c r="B273" s="34" t="s">
        <v>854</v>
      </c>
      <c r="C273" s="34" t="s">
        <v>108</v>
      </c>
      <c r="D273" s="34" t="s">
        <v>109</v>
      </c>
      <c r="E273" s="34" t="s">
        <v>110</v>
      </c>
      <c r="F273" s="34" t="s">
        <v>855</v>
      </c>
      <c r="G273" s="35" t="s">
        <v>38</v>
      </c>
      <c r="H273" s="65">
        <v>2482.9</v>
      </c>
      <c r="I273" s="52"/>
      <c r="J273" s="80">
        <v>2356.5</v>
      </c>
      <c r="K273" s="37">
        <f t="shared" si="8"/>
        <v>0</v>
      </c>
      <c r="L273" s="37">
        <f t="shared" si="9"/>
        <v>0</v>
      </c>
      <c r="M273" s="66">
        <v>2</v>
      </c>
      <c r="N273" s="27"/>
      <c r="O273" s="27"/>
    </row>
    <row r="274" spans="1:15" s="19" customFormat="1" ht="45">
      <c r="A274" s="32">
        <v>1323</v>
      </c>
      <c r="B274" s="34" t="s">
        <v>856</v>
      </c>
      <c r="C274" s="34" t="s">
        <v>108</v>
      </c>
      <c r="D274" s="34" t="s">
        <v>109</v>
      </c>
      <c r="E274" s="34" t="s">
        <v>110</v>
      </c>
      <c r="F274" s="34" t="s">
        <v>857</v>
      </c>
      <c r="G274" s="35" t="s">
        <v>38</v>
      </c>
      <c r="H274" s="65">
        <v>3267.4</v>
      </c>
      <c r="I274" s="52"/>
      <c r="J274" s="80">
        <v>2862.4</v>
      </c>
      <c r="K274" s="37">
        <f t="shared" si="8"/>
        <v>0</v>
      </c>
      <c r="L274" s="37">
        <f t="shared" si="9"/>
        <v>0</v>
      </c>
      <c r="M274" s="66">
        <v>2</v>
      </c>
      <c r="N274" s="27"/>
      <c r="O274" s="27"/>
    </row>
    <row r="275" spans="1:15" s="19" customFormat="1" ht="33.75">
      <c r="A275" s="32">
        <v>1329</v>
      </c>
      <c r="B275" s="34" t="s">
        <v>858</v>
      </c>
      <c r="C275" s="34" t="s">
        <v>111</v>
      </c>
      <c r="D275" s="34" t="s">
        <v>112</v>
      </c>
      <c r="E275" s="34" t="s">
        <v>106</v>
      </c>
      <c r="F275" s="34" t="s">
        <v>859</v>
      </c>
      <c r="G275" s="35" t="s">
        <v>38</v>
      </c>
      <c r="H275" s="65">
        <v>2888.9</v>
      </c>
      <c r="I275" s="52"/>
      <c r="J275" s="37">
        <v>2855.39</v>
      </c>
      <c r="K275" s="37">
        <f t="shared" si="8"/>
        <v>0</v>
      </c>
      <c r="L275" s="37">
        <f t="shared" si="9"/>
        <v>0</v>
      </c>
      <c r="M275" s="66">
        <v>3</v>
      </c>
      <c r="N275" s="27"/>
      <c r="O275" s="27"/>
    </row>
    <row r="276" spans="1:15" s="19" customFormat="1" ht="45">
      <c r="A276" s="32">
        <v>1335</v>
      </c>
      <c r="B276" s="34" t="s">
        <v>860</v>
      </c>
      <c r="C276" s="34" t="s">
        <v>851</v>
      </c>
      <c r="D276" s="34" t="s">
        <v>861</v>
      </c>
      <c r="E276" s="34" t="s">
        <v>119</v>
      </c>
      <c r="F276" s="34" t="s">
        <v>862</v>
      </c>
      <c r="G276" s="35" t="s">
        <v>38</v>
      </c>
      <c r="H276" s="65">
        <v>413.4</v>
      </c>
      <c r="I276" s="52"/>
      <c r="J276" s="37">
        <v>395.87</v>
      </c>
      <c r="K276" s="37">
        <f t="shared" si="8"/>
        <v>0</v>
      </c>
      <c r="L276" s="37">
        <f t="shared" si="9"/>
        <v>0</v>
      </c>
      <c r="M276" s="66">
        <v>3</v>
      </c>
      <c r="N276" s="27"/>
      <c r="O276" s="27"/>
    </row>
    <row r="277" spans="1:15" s="19" customFormat="1" ht="56.25">
      <c r="A277" s="32">
        <v>1338</v>
      </c>
      <c r="B277" s="48" t="s">
        <v>863</v>
      </c>
      <c r="C277" s="49" t="s">
        <v>864</v>
      </c>
      <c r="D277" s="49" t="s">
        <v>865</v>
      </c>
      <c r="E277" s="49" t="s">
        <v>866</v>
      </c>
      <c r="F277" s="49" t="s">
        <v>867</v>
      </c>
      <c r="G277" s="35" t="s">
        <v>38</v>
      </c>
      <c r="H277" s="67">
        <v>4482.7</v>
      </c>
      <c r="I277" s="50"/>
      <c r="J277" s="80">
        <v>4005.3</v>
      </c>
      <c r="K277" s="37">
        <f t="shared" si="8"/>
        <v>0</v>
      </c>
      <c r="L277" s="37">
        <f t="shared" si="9"/>
        <v>0</v>
      </c>
      <c r="M277" s="66">
        <v>3</v>
      </c>
      <c r="N277" s="27"/>
      <c r="O277" s="27"/>
    </row>
    <row r="278" spans="1:15" s="19" customFormat="1" ht="22.5">
      <c r="A278" s="32">
        <v>1349</v>
      </c>
      <c r="B278" s="48" t="s">
        <v>868</v>
      </c>
      <c r="C278" s="49" t="s">
        <v>869</v>
      </c>
      <c r="D278" s="49" t="s">
        <v>870</v>
      </c>
      <c r="E278" s="49" t="s">
        <v>114</v>
      </c>
      <c r="F278" s="49" t="s">
        <v>871</v>
      </c>
      <c r="G278" s="35" t="s">
        <v>38</v>
      </c>
      <c r="H278" s="67">
        <v>2722.5</v>
      </c>
      <c r="I278" s="50"/>
      <c r="J278" s="80">
        <v>2456.1</v>
      </c>
      <c r="K278" s="37">
        <f t="shared" si="8"/>
        <v>0</v>
      </c>
      <c r="L278" s="37">
        <f t="shared" si="9"/>
        <v>0</v>
      </c>
      <c r="M278" s="66">
        <v>3</v>
      </c>
      <c r="N278" s="27"/>
      <c r="O278" s="27"/>
    </row>
    <row r="279" spans="1:15" s="19" customFormat="1" ht="45">
      <c r="A279" s="32">
        <v>1350</v>
      </c>
      <c r="B279" s="48" t="s">
        <v>872</v>
      </c>
      <c r="C279" s="49" t="s">
        <v>873</v>
      </c>
      <c r="D279" s="49" t="s">
        <v>874</v>
      </c>
      <c r="E279" s="49" t="s">
        <v>866</v>
      </c>
      <c r="F279" s="49" t="s">
        <v>875</v>
      </c>
      <c r="G279" s="35" t="s">
        <v>38</v>
      </c>
      <c r="H279" s="67">
        <v>2722.5</v>
      </c>
      <c r="I279" s="50"/>
      <c r="J279" s="37">
        <v>2607.07</v>
      </c>
      <c r="K279" s="37">
        <f t="shared" si="8"/>
        <v>0</v>
      </c>
      <c r="L279" s="37">
        <f t="shared" si="9"/>
        <v>0</v>
      </c>
      <c r="M279" s="66">
        <v>3</v>
      </c>
      <c r="N279" s="27"/>
      <c r="O279" s="27"/>
    </row>
    <row r="280" spans="1:15" s="19" customFormat="1" ht="33.75">
      <c r="A280" s="32">
        <v>1359</v>
      </c>
      <c r="B280" s="34">
        <v>1114293</v>
      </c>
      <c r="C280" s="34" t="s">
        <v>876</v>
      </c>
      <c r="D280" s="34" t="s">
        <v>877</v>
      </c>
      <c r="E280" s="34" t="s">
        <v>46</v>
      </c>
      <c r="F280" s="34" t="s">
        <v>878</v>
      </c>
      <c r="G280" s="35" t="s">
        <v>38</v>
      </c>
      <c r="H280" s="65">
        <v>333.3</v>
      </c>
      <c r="I280" s="52"/>
      <c r="J280" s="80">
        <v>330.4</v>
      </c>
      <c r="K280" s="37">
        <f t="shared" si="8"/>
        <v>0</v>
      </c>
      <c r="L280" s="37">
        <f t="shared" si="9"/>
        <v>0</v>
      </c>
      <c r="M280" s="66">
        <v>2</v>
      </c>
      <c r="N280" s="27"/>
      <c r="O280" s="27"/>
    </row>
    <row r="281" spans="1:15" s="19" customFormat="1" ht="33.75">
      <c r="A281" s="32">
        <v>1398</v>
      </c>
      <c r="B281" s="49">
        <v>7094080</v>
      </c>
      <c r="C281" s="49" t="s">
        <v>121</v>
      </c>
      <c r="D281" s="49" t="s">
        <v>879</v>
      </c>
      <c r="E281" s="49" t="s">
        <v>120</v>
      </c>
      <c r="F281" s="49" t="s">
        <v>880</v>
      </c>
      <c r="G281" s="35" t="s">
        <v>38</v>
      </c>
      <c r="H281" s="67">
        <v>532.4</v>
      </c>
      <c r="I281" s="50"/>
      <c r="J281" s="37">
        <v>462.6</v>
      </c>
      <c r="K281" s="37">
        <f t="shared" si="8"/>
        <v>0</v>
      </c>
      <c r="L281" s="37">
        <f t="shared" si="9"/>
        <v>0</v>
      </c>
      <c r="M281" s="66">
        <v>3</v>
      </c>
      <c r="N281" s="27"/>
      <c r="O281" s="27"/>
    </row>
    <row r="282" spans="1:15" s="19" customFormat="1" ht="33.75">
      <c r="A282" s="32">
        <v>1425</v>
      </c>
      <c r="B282" s="32" t="s">
        <v>881</v>
      </c>
      <c r="C282" s="32" t="s">
        <v>122</v>
      </c>
      <c r="D282" s="32" t="s">
        <v>882</v>
      </c>
      <c r="E282" s="49" t="s">
        <v>120</v>
      </c>
      <c r="F282" s="49" t="s">
        <v>883</v>
      </c>
      <c r="G282" s="35" t="s">
        <v>38</v>
      </c>
      <c r="H282" s="65">
        <v>364.3</v>
      </c>
      <c r="I282" s="52"/>
      <c r="J282" s="37">
        <v>326.96</v>
      </c>
      <c r="K282" s="37">
        <f t="shared" si="8"/>
        <v>0</v>
      </c>
      <c r="L282" s="37">
        <f t="shared" si="9"/>
        <v>0</v>
      </c>
      <c r="M282" s="66">
        <v>3</v>
      </c>
      <c r="N282" s="27"/>
      <c r="O282" s="27"/>
    </row>
    <row r="283" spans="1:13" ht="18.75" customHeight="1">
      <c r="A283" s="82" t="s">
        <v>884</v>
      </c>
      <c r="B283" s="83"/>
      <c r="C283" s="83"/>
      <c r="D283" s="83"/>
      <c r="E283" s="83"/>
      <c r="F283" s="83"/>
      <c r="G283" s="83"/>
      <c r="H283" s="83"/>
      <c r="I283" s="83"/>
      <c r="J283" s="84"/>
      <c r="K283" s="79">
        <f>SUM(K7:K282)</f>
        <v>0</v>
      </c>
      <c r="L283" s="30">
        <f>SUM(L7:L282)</f>
        <v>0</v>
      </c>
      <c r="M283" s="64">
        <f>AVERAGE(M7:M282)</f>
        <v>2.6739130434782608</v>
      </c>
    </row>
    <row r="284" spans="1:13" ht="18" customHeight="1">
      <c r="A284" s="82" t="s">
        <v>885</v>
      </c>
      <c r="B284" s="83"/>
      <c r="C284" s="83"/>
      <c r="D284" s="83"/>
      <c r="E284" s="83"/>
      <c r="F284" s="83"/>
      <c r="G284" s="83"/>
      <c r="H284" s="83"/>
      <c r="I284" s="83"/>
      <c r="J284" s="84"/>
      <c r="K284" s="30">
        <f>K283*0.1</f>
        <v>0</v>
      </c>
      <c r="L284" s="30">
        <f>L283*0.1</f>
        <v>0</v>
      </c>
      <c r="M284" s="2"/>
    </row>
    <row r="285" spans="1:13" ht="14.25" customHeight="1">
      <c r="A285" s="82" t="s">
        <v>886</v>
      </c>
      <c r="B285" s="83"/>
      <c r="C285" s="83"/>
      <c r="D285" s="83"/>
      <c r="E285" s="83"/>
      <c r="F285" s="83"/>
      <c r="G285" s="83"/>
      <c r="H285" s="83"/>
      <c r="I285" s="83"/>
      <c r="J285" s="84"/>
      <c r="K285" s="30">
        <f>K283+K284</f>
        <v>0</v>
      </c>
      <c r="L285" s="30">
        <f>L283+L284</f>
        <v>0</v>
      </c>
      <c r="M285" s="2"/>
    </row>
  </sheetData>
  <sheetProtection/>
  <autoFilter ref="A6:O285"/>
  <mergeCells count="5">
    <mergeCell ref="A2:M2"/>
    <mergeCell ref="A3:M3"/>
    <mergeCell ref="A283:J283"/>
    <mergeCell ref="A284:J284"/>
    <mergeCell ref="A285:J285"/>
  </mergeCells>
  <conditionalFormatting sqref="B6">
    <cfRule type="duplicateValues" priority="62" dxfId="4" stopIfTrue="1">
      <formula>AND(COUNTIF($B$6:$B$6,B6)&gt;1,NOT(ISBLANK(B6)))</formula>
    </cfRule>
  </conditionalFormatting>
  <conditionalFormatting sqref="B255">
    <cfRule type="duplicateValues" priority="32" dxfId="4" stopIfTrue="1">
      <formula>AND(COUNTIF($B$255:$B$255,B255)&gt;1,NOT(ISBLANK(B255)))</formula>
    </cfRule>
  </conditionalFormatting>
  <conditionalFormatting sqref="B256:B282">
    <cfRule type="duplicateValues" priority="1" dxfId="4" stopIfTrue="1">
      <formula>AND(COUNTIF($B$256:$B$282,B256)&gt;1,NOT(ISBLANK(B256)))</formula>
    </cfRule>
  </conditionalFormatting>
  <conditionalFormatting sqref="B7:B254">
    <cfRule type="duplicateValues" priority="65" dxfId="4" stopIfTrue="1">
      <formula>AND(COUNTIF($B$7:$B$254,B7)&gt;1,NOT(ISBLANK(B7)))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2</v>
      </c>
      <c r="C2" s="28"/>
      <c r="D2" s="28"/>
      <c r="E2" s="29" t="s">
        <v>123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specifikacija!K283</f>
        <v>0</v>
      </c>
      <c r="F6" s="11">
        <f>specifikacija!L283</f>
        <v>0</v>
      </c>
      <c r="G6" s="12">
        <f>specifikacija!L285</f>
        <v>0</v>
      </c>
    </row>
    <row r="7" spans="2:7" ht="36.75" thickBot="1">
      <c r="B7" s="3" t="s">
        <v>4</v>
      </c>
      <c r="C7" s="7" t="s">
        <v>17</v>
      </c>
      <c r="E7" s="85" t="s">
        <v>23</v>
      </c>
      <c r="F7" s="86"/>
      <c r="G7" s="8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25">
        <f>specifikacija!M283</f>
        <v>2.6739130434782608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2019-12-18T14:10:42Z</dcterms:modified>
  <cp:category/>
  <cp:version/>
  <cp:contentType/>
  <cp:contentStatus/>
</cp:coreProperties>
</file>