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<sst xmlns="http://schemas.openxmlformats.org/spreadsheetml/2006/main" count="120" uniqueCount="85">
  <si>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</si>
  <si>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</si>
  <si>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</si>
  <si>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</si>
  <si>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</si>
  <si>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</si>
  <si>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</si>
  <si>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</si>
  <si>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</si>
  <si>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</si>
  <si>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</si>
  <si>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</si>
  <si>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</si>
  <si>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</si>
  <si>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</si>
  <si>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</si>
  <si>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</si>
  <si>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</si>
  <si>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</si>
  <si>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</si>
  <si>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</si>
  <si>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</si>
  <si>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</si>
  <si>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</si>
  <si>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</si>
  <si>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</si>
  <si>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</si>
  <si>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</si>
  <si>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</si>
  <si>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</si>
  <si>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</si>
  <si>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</si>
  <si>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</si>
  <si>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</si>
  <si>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</si>
  <si>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</si>
  <si>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</si>
  <si>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</si>
  <si>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MARCK MEDICAL D.O.O</t>
  </si>
  <si>
    <t>jomeprol 300 mg I/ml, 100 ml</t>
  </si>
  <si>
    <t>0199477</t>
  </si>
  <si>
    <t>jomeprol 300 mg I/ml, 200 ml</t>
  </si>
  <si>
    <t>0199479</t>
  </si>
  <si>
    <t>jomeprol 350 mg I/ml, 100 ml</t>
  </si>
  <si>
    <t>0199471</t>
  </si>
  <si>
    <t>jomeprol 350 mg I/ml, 200 ml i 500 ml</t>
  </si>
  <si>
    <t>0199473</t>
  </si>
  <si>
    <t>0199472</t>
  </si>
  <si>
    <t>Patheon Italija SPA</t>
  </si>
  <si>
    <t>rastvor za injekciju</t>
  </si>
  <si>
    <t>100 ml (300 mg I/ml)</t>
  </si>
  <si>
    <t>200 ml (300 mg I/ml)</t>
  </si>
  <si>
    <t>100 ml (350 mg I/ml)</t>
  </si>
  <si>
    <t>200 ml (350 mg I/ml)</t>
  </si>
  <si>
    <t>500 ml (350 mg I/ml)</t>
  </si>
  <si>
    <t>ml</t>
  </si>
  <si>
    <t>jomeprol 400 mg I/ml, 100 ml</t>
  </si>
  <si>
    <t>0199466</t>
  </si>
  <si>
    <t>jomeprol 400 mg I/ml, 200 ml i 500 ml</t>
  </si>
  <si>
    <t>0199468</t>
  </si>
  <si>
    <t>0199467</t>
  </si>
  <si>
    <t>100 ml (400 mg I/ml)</t>
  </si>
  <si>
    <t>200 ml (400 mg I/ml)</t>
  </si>
  <si>
    <t>500 ml (400 mg I/ml)</t>
  </si>
  <si>
    <t>gadobenska kiselina 10 ml</t>
  </si>
  <si>
    <t>0199491</t>
  </si>
  <si>
    <t>gadobenska kiselina 15 ml</t>
  </si>
  <si>
    <t>0199490</t>
  </si>
  <si>
    <t>gadobenska kiselina 20 ml</t>
  </si>
  <si>
    <t>0199492</t>
  </si>
  <si>
    <t>10 ml (529 mg/ml)</t>
  </si>
  <si>
    <t>15 ml (529 mg/ml)</t>
  </si>
  <si>
    <t>20 ml (529 mg/ml)</t>
  </si>
  <si>
    <t>MARK MEDICAL D.O.O.</t>
  </si>
  <si>
    <t>404-1-110/19-28</t>
  </si>
  <si>
    <t>Лекова са Листе Б и Листе Д Листе лекова за 2019. годину</t>
  </si>
  <si>
    <t>Iomeron ®300</t>
  </si>
  <si>
    <t>Iomeron® 350</t>
  </si>
  <si>
    <t>Укупно за партију 387:</t>
  </si>
  <si>
    <t>Iomeron ®400</t>
  </si>
  <si>
    <t>Укупно за партију 389:</t>
  </si>
  <si>
    <t>MultiHance® 10ml</t>
  </si>
  <si>
    <t>MultiHance® 15ml</t>
  </si>
  <si>
    <t>MultiHance® 20ml</t>
  </si>
  <si>
    <t>Јачина/ концентрација лека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</si>
</sst>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vertical="center" wrapText="1"/>
    </xf>
    <xf numFmtId="0" fontId="57" fillId="0" borderId="0" xfId="0" applyFont="1" applyAlignment="1">
      <alignment/>
    </xf>
    <xf numFmtId="4" fontId="46" fillId="0" borderId="0" xfId="0" applyNumberFormat="1" applyFont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3" fontId="6" fillId="35" borderId="10" xfId="57" applyNumberFormat="1" applyFont="1" applyFill="1" applyBorder="1" applyAlignment="1">
      <alignment horizontal="center" vertical="center" wrapText="1"/>
      <protection/>
    </xf>
    <xf numFmtId="4" fontId="6" fillId="35" borderId="10" xfId="57" applyNumberFormat="1" applyFont="1" applyFill="1" applyBorder="1" applyAlignment="1">
      <alignment horizontal="right" vertical="center" wrapText="1"/>
      <protection/>
    </xf>
    <xf numFmtId="49" fontId="58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" fontId="6" fillId="35" borderId="10" xfId="57" applyNumberFormat="1" applyFont="1" applyFill="1" applyBorder="1" applyAlignment="1">
      <alignment horizontal="center" vertical="center" wrapText="1"/>
      <protection/>
    </xf>
    <xf numFmtId="1" fontId="56" fillId="35" borderId="10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46" fillId="35" borderId="0" xfId="0" applyFont="1" applyFill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9" fontId="56" fillId="36" borderId="10" xfId="0" applyNumberFormat="1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6" fillId="36" borderId="10" xfId="59" applyNumberFormat="1" applyFont="1" applyFill="1" applyBorder="1" applyAlignment="1">
      <alignment horizontal="center" vertical="center" wrapText="1"/>
      <protection/>
    </xf>
    <xf numFmtId="4" fontId="56" fillId="36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0" fontId="58" fillId="0" borderId="10" xfId="0" applyFont="1" applyBorder="1" applyAlignment="1">
      <alignment horizontal="justify" vertical="center" wrapText="1"/>
    </xf>
    <xf numFmtId="0" fontId="56" fillId="33" borderId="10" xfId="0" applyFont="1" applyFill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right" vertical="center" wrapText="1"/>
    </xf>
    <xf numFmtId="0" fontId="58" fillId="35" borderId="10" xfId="0" applyFont="1" applyFill="1" applyBorder="1" applyAlignment="1">
      <alignment horizontal="right" vertical="center" wrapText="1"/>
    </xf>
    <xf numFmtId="4" fontId="59" fillId="35" borderId="10" xfId="0" applyNumberFormat="1" applyFont="1" applyFill="1" applyBorder="1" applyAlignment="1">
      <alignment horizontal="center" vertical="center" wrapText="1"/>
    </xf>
    <xf numFmtId="1" fontId="56" fillId="35" borderId="18" xfId="0" applyNumberFormat="1" applyFont="1" applyFill="1" applyBorder="1" applyAlignment="1">
      <alignment horizontal="center" vertical="center" wrapText="1"/>
    </xf>
    <xf numFmtId="1" fontId="56" fillId="35" borderId="19" xfId="0" applyNumberFormat="1" applyFont="1" applyFill="1" applyBorder="1" applyAlignment="1">
      <alignment horizontal="center" vertical="center" wrapText="1"/>
    </xf>
    <xf numFmtId="1" fontId="56" fillId="35" borderId="17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" fontId="56" fillId="35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20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3.140625" style="2" customWidth="1"/>
    <col min="8" max="8" width="10.00390625" style="2" customWidth="1"/>
    <col min="9" max="9" width="10.8515625" style="45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I1" s="45"/>
      <c r="J1" s="31"/>
      <c r="K1" s="31"/>
      <c r="L1" s="31"/>
      <c r="M1" s="31"/>
    </row>
    <row r="2" spans="1:14" ht="12.75" customHeight="1">
      <c r="A2" s="61" t="s">
        <v>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0"/>
    </row>
    <row r="3" spans="1:14" ht="12.75" customHeight="1">
      <c r="A3" s="61" t="s">
        <v>73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20"/>
    </row>
    <row r="5" spans="1:14" ht="45.75" customHeight="1">
      <c r="A5" s="46" t="s">
        <v>35</v>
      </c>
      <c r="B5" s="46" t="s">
        <v>36</v>
      </c>
      <c r="C5" s="47" t="s">
        <v>0</v>
      </c>
      <c r="D5" s="48" t="s">
        <v>30</v>
      </c>
      <c r="E5" s="48" t="s">
        <v>2</v>
      </c>
      <c r="F5" s="48" t="s">
        <v>1</v>
      </c>
      <c r="G5" s="48" t="s">
        <v>84</v>
      </c>
      <c r="H5" s="49" t="s">
        <v>3</v>
      </c>
      <c r="I5" s="46" t="s">
        <v>4</v>
      </c>
      <c r="J5" s="32" t="s">
        <v>5</v>
      </c>
      <c r="K5" s="50" t="s">
        <v>6</v>
      </c>
      <c r="L5" s="32" t="s">
        <v>7</v>
      </c>
      <c r="M5" s="50" t="s">
        <v>8</v>
      </c>
      <c r="N5" s="32" t="s">
        <v>9</v>
      </c>
    </row>
    <row r="6" spans="1:14" s="38" customFormat="1" ht="22.5">
      <c r="A6" s="42">
        <v>384</v>
      </c>
      <c r="B6" s="42" t="s">
        <v>39</v>
      </c>
      <c r="C6" s="36" t="s">
        <v>40</v>
      </c>
      <c r="D6" s="42" t="s">
        <v>76</v>
      </c>
      <c r="E6" s="42" t="s">
        <v>48</v>
      </c>
      <c r="F6" s="42" t="s">
        <v>49</v>
      </c>
      <c r="G6" s="42" t="s">
        <v>50</v>
      </c>
      <c r="H6" s="37" t="s">
        <v>55</v>
      </c>
      <c r="I6" s="34"/>
      <c r="J6" s="44">
        <v>28.7</v>
      </c>
      <c r="K6" s="43">
        <v>22.15</v>
      </c>
      <c r="L6" s="35">
        <f>I6*J6</f>
        <v>0</v>
      </c>
      <c r="M6" s="35">
        <f>I6*K6</f>
        <v>0</v>
      </c>
      <c r="N6" s="40">
        <v>1</v>
      </c>
    </row>
    <row r="7" spans="1:14" s="38" customFormat="1" ht="22.5">
      <c r="A7" s="42">
        <v>385</v>
      </c>
      <c r="B7" s="42" t="s">
        <v>41</v>
      </c>
      <c r="C7" s="36" t="s">
        <v>42</v>
      </c>
      <c r="D7" s="42" t="s">
        <v>76</v>
      </c>
      <c r="E7" s="42" t="s">
        <v>48</v>
      </c>
      <c r="F7" s="42" t="s">
        <v>49</v>
      </c>
      <c r="G7" s="42" t="s">
        <v>51</v>
      </c>
      <c r="H7" s="37" t="s">
        <v>55</v>
      </c>
      <c r="I7" s="34"/>
      <c r="J7" s="44">
        <v>26.72</v>
      </c>
      <c r="K7" s="43">
        <v>22.15</v>
      </c>
      <c r="L7" s="35">
        <f>I7*J7</f>
        <v>0</v>
      </c>
      <c r="M7" s="35">
        <f aca="true" t="shared" si="0" ref="M7:M18">I7*K7</f>
        <v>0</v>
      </c>
      <c r="N7" s="40">
        <v>1</v>
      </c>
    </row>
    <row r="8" spans="1:14" s="38" customFormat="1" ht="22.5">
      <c r="A8" s="42">
        <v>386</v>
      </c>
      <c r="B8" s="42" t="s">
        <v>43</v>
      </c>
      <c r="C8" s="36" t="s">
        <v>44</v>
      </c>
      <c r="D8" s="42" t="s">
        <v>77</v>
      </c>
      <c r="E8" s="42" t="s">
        <v>48</v>
      </c>
      <c r="F8" s="42" t="s">
        <v>49</v>
      </c>
      <c r="G8" s="42" t="s">
        <v>52</v>
      </c>
      <c r="H8" s="37" t="s">
        <v>55</v>
      </c>
      <c r="I8" s="34"/>
      <c r="J8" s="44">
        <v>30.68</v>
      </c>
      <c r="K8" s="43">
        <v>19.5</v>
      </c>
      <c r="L8" s="35">
        <f>I8*J8</f>
        <v>0</v>
      </c>
      <c r="M8" s="35">
        <f t="shared" si="0"/>
        <v>0</v>
      </c>
      <c r="N8" s="40">
        <v>1</v>
      </c>
    </row>
    <row r="9" spans="1:14" s="38" customFormat="1" ht="22.5">
      <c r="A9" s="54">
        <v>387</v>
      </c>
      <c r="B9" s="54" t="s">
        <v>45</v>
      </c>
      <c r="C9" s="36" t="s">
        <v>46</v>
      </c>
      <c r="D9" s="42" t="s">
        <v>77</v>
      </c>
      <c r="E9" s="42" t="s">
        <v>48</v>
      </c>
      <c r="F9" s="43" t="s">
        <v>49</v>
      </c>
      <c r="G9" s="43" t="s">
        <v>53</v>
      </c>
      <c r="H9" s="43" t="s">
        <v>55</v>
      </c>
      <c r="I9" s="34"/>
      <c r="J9" s="63">
        <v>29.69</v>
      </c>
      <c r="K9" s="57">
        <v>19.5</v>
      </c>
      <c r="L9" s="35">
        <f>I9*J9</f>
        <v>0</v>
      </c>
      <c r="M9" s="35">
        <f t="shared" si="0"/>
        <v>0</v>
      </c>
      <c r="N9" s="62">
        <v>1</v>
      </c>
    </row>
    <row r="10" spans="1:14" s="38" customFormat="1" ht="22.5">
      <c r="A10" s="54"/>
      <c r="B10" s="54"/>
      <c r="C10" s="36" t="s">
        <v>47</v>
      </c>
      <c r="D10" s="42" t="s">
        <v>77</v>
      </c>
      <c r="E10" s="42" t="s">
        <v>48</v>
      </c>
      <c r="F10" s="43" t="s">
        <v>49</v>
      </c>
      <c r="G10" s="43" t="s">
        <v>54</v>
      </c>
      <c r="H10" s="43" t="s">
        <v>55</v>
      </c>
      <c r="I10" s="34"/>
      <c r="J10" s="63"/>
      <c r="K10" s="57"/>
      <c r="L10" s="35">
        <f>I10*J10</f>
        <v>0</v>
      </c>
      <c r="M10" s="35">
        <f>I10*K9</f>
        <v>0</v>
      </c>
      <c r="N10" s="62"/>
    </row>
    <row r="11" spans="1:14" s="45" customFormat="1" ht="12.75">
      <c r="A11" s="55" t="s">
        <v>78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35">
        <f>SUM(L9:L10)</f>
        <v>0</v>
      </c>
      <c r="M11" s="35">
        <f>SUM(M9:M10)</f>
        <v>0</v>
      </c>
      <c r="N11" s="62"/>
    </row>
    <row r="12" spans="1:14" s="38" customFormat="1" ht="22.5">
      <c r="A12" s="43">
        <v>388</v>
      </c>
      <c r="B12" s="43" t="s">
        <v>56</v>
      </c>
      <c r="C12" s="36" t="s">
        <v>57</v>
      </c>
      <c r="D12" s="42" t="s">
        <v>79</v>
      </c>
      <c r="E12" s="42" t="s">
        <v>48</v>
      </c>
      <c r="F12" s="43" t="s">
        <v>49</v>
      </c>
      <c r="G12" s="43" t="s">
        <v>61</v>
      </c>
      <c r="H12" s="43" t="s">
        <v>55</v>
      </c>
      <c r="I12" s="34"/>
      <c r="J12" s="44">
        <v>40.58</v>
      </c>
      <c r="K12" s="43">
        <v>24</v>
      </c>
      <c r="L12" s="51">
        <f>I12*K12</f>
        <v>0</v>
      </c>
      <c r="M12" s="35">
        <f t="shared" si="0"/>
        <v>0</v>
      </c>
      <c r="N12" s="40">
        <v>1</v>
      </c>
    </row>
    <row r="13" spans="1:14" s="38" customFormat="1" ht="22.5">
      <c r="A13" s="54">
        <v>389</v>
      </c>
      <c r="B13" s="54" t="s">
        <v>58</v>
      </c>
      <c r="C13" s="36" t="s">
        <v>59</v>
      </c>
      <c r="D13" s="42" t="s">
        <v>79</v>
      </c>
      <c r="E13" s="42" t="s">
        <v>48</v>
      </c>
      <c r="F13" s="43" t="s">
        <v>49</v>
      </c>
      <c r="G13" s="43" t="s">
        <v>62</v>
      </c>
      <c r="H13" s="43" t="s">
        <v>55</v>
      </c>
      <c r="I13" s="34"/>
      <c r="J13" s="44">
        <v>37.53</v>
      </c>
      <c r="K13" s="54">
        <v>24</v>
      </c>
      <c r="L13" s="51">
        <f>I13*J13</f>
        <v>0</v>
      </c>
      <c r="M13" s="35">
        <f>I13*K13</f>
        <v>0</v>
      </c>
      <c r="N13" s="58">
        <v>1</v>
      </c>
    </row>
    <row r="14" spans="1:14" s="38" customFormat="1" ht="22.5">
      <c r="A14" s="54"/>
      <c r="B14" s="54"/>
      <c r="C14" s="36" t="s">
        <v>60</v>
      </c>
      <c r="D14" s="42" t="s">
        <v>79</v>
      </c>
      <c r="E14" s="42" t="s">
        <v>48</v>
      </c>
      <c r="F14" s="43" t="s">
        <v>49</v>
      </c>
      <c r="G14" s="43" t="s">
        <v>63</v>
      </c>
      <c r="H14" s="43" t="s">
        <v>55</v>
      </c>
      <c r="I14" s="34"/>
      <c r="J14" s="44">
        <v>37.53</v>
      </c>
      <c r="K14" s="54"/>
      <c r="L14" s="51">
        <f>I14*J14</f>
        <v>0</v>
      </c>
      <c r="M14" s="35">
        <f>I14*K13</f>
        <v>0</v>
      </c>
      <c r="N14" s="59"/>
    </row>
    <row r="15" spans="1:14" s="38" customFormat="1" ht="12.75">
      <c r="A15" s="55" t="s">
        <v>80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35">
        <f>SUM(L13:L14)</f>
        <v>0</v>
      </c>
      <c r="M15" s="35">
        <f>SUM(M13:M14)</f>
        <v>0</v>
      </c>
      <c r="N15" s="60"/>
    </row>
    <row r="16" spans="1:14" s="30" customFormat="1" ht="22.5">
      <c r="A16" s="43">
        <v>391</v>
      </c>
      <c r="B16" s="43" t="s">
        <v>64</v>
      </c>
      <c r="C16" s="36" t="s">
        <v>65</v>
      </c>
      <c r="D16" s="52" t="s">
        <v>81</v>
      </c>
      <c r="E16" s="42" t="s">
        <v>48</v>
      </c>
      <c r="F16" s="43" t="s">
        <v>49</v>
      </c>
      <c r="G16" s="43" t="s">
        <v>70</v>
      </c>
      <c r="H16" s="43" t="s">
        <v>55</v>
      </c>
      <c r="I16" s="34"/>
      <c r="J16" s="44">
        <v>316.79</v>
      </c>
      <c r="K16" s="42">
        <v>239.5</v>
      </c>
      <c r="L16" s="35">
        <f>I16*J16</f>
        <v>0</v>
      </c>
      <c r="M16" s="35">
        <f>I16*K16</f>
        <v>0</v>
      </c>
      <c r="N16" s="39">
        <v>1</v>
      </c>
    </row>
    <row r="17" spans="1:14" s="30" customFormat="1" ht="22.5">
      <c r="A17" s="43">
        <v>392</v>
      </c>
      <c r="B17" s="43" t="s">
        <v>66</v>
      </c>
      <c r="C17" s="36" t="s">
        <v>67</v>
      </c>
      <c r="D17" s="52" t="s">
        <v>82</v>
      </c>
      <c r="E17" s="42" t="s">
        <v>48</v>
      </c>
      <c r="F17" s="43" t="s">
        <v>49</v>
      </c>
      <c r="G17" s="43" t="s">
        <v>71</v>
      </c>
      <c r="H17" s="43" t="s">
        <v>55</v>
      </c>
      <c r="I17" s="34"/>
      <c r="J17" s="44">
        <v>316.78</v>
      </c>
      <c r="K17" s="42">
        <v>239.5</v>
      </c>
      <c r="L17" s="35">
        <f>I17*J17</f>
        <v>0</v>
      </c>
      <c r="M17" s="35">
        <f t="shared" si="0"/>
        <v>0</v>
      </c>
      <c r="N17" s="39">
        <v>1</v>
      </c>
    </row>
    <row r="18" spans="1:14" s="30" customFormat="1" ht="22.5">
      <c r="A18" s="43">
        <v>393</v>
      </c>
      <c r="B18" s="43" t="s">
        <v>68</v>
      </c>
      <c r="C18" s="36" t="s">
        <v>69</v>
      </c>
      <c r="D18" s="52" t="s">
        <v>83</v>
      </c>
      <c r="E18" s="42" t="s">
        <v>48</v>
      </c>
      <c r="F18" s="43" t="s">
        <v>49</v>
      </c>
      <c r="G18" s="43" t="s">
        <v>72</v>
      </c>
      <c r="H18" s="43" t="s">
        <v>55</v>
      </c>
      <c r="I18" s="34"/>
      <c r="J18" s="44">
        <v>310.22</v>
      </c>
      <c r="K18" s="42">
        <v>239.5</v>
      </c>
      <c r="L18" s="35">
        <f>I18*J18</f>
        <v>0</v>
      </c>
      <c r="M18" s="35">
        <f t="shared" si="0"/>
        <v>0</v>
      </c>
      <c r="N18" s="39">
        <v>1</v>
      </c>
    </row>
    <row r="19" spans="1:14" ht="18" customHeight="1">
      <c r="A19" s="53" t="s">
        <v>10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29">
        <f>SUM(L6:L8,L11,L12,L15,L16:L18)</f>
        <v>0</v>
      </c>
      <c r="M19" s="29">
        <f>SUM(M6:M8,M11,M12,M15,M16,M17,M18)</f>
        <v>0</v>
      </c>
      <c r="N19" s="41"/>
    </row>
    <row r="20" spans="1:14" ht="18" customHeight="1">
      <c r="A20" s="53" t="s">
        <v>11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29">
        <f>L19*0.1</f>
        <v>0</v>
      </c>
      <c r="M20" s="33">
        <f>M19*0.1</f>
        <v>0</v>
      </c>
      <c r="N20" s="19"/>
    </row>
    <row r="21" spans="1:14" ht="18" customHeight="1">
      <c r="A21" s="53" t="s">
        <v>12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29">
        <f>L19+L20</f>
        <v>0</v>
      </c>
      <c r="M21" s="33">
        <f>M19+M20</f>
        <v>0</v>
      </c>
      <c r="N21" s="19"/>
    </row>
    <row r="22" ht="13.5" hidden="1" thickTop="1">
      <c r="M22" s="31">
        <v>0.1</v>
      </c>
    </row>
  </sheetData>
  <sheetProtection/>
  <mergeCells count="16">
    <mergeCell ref="N13:N15"/>
    <mergeCell ref="A2:M2"/>
    <mergeCell ref="A3:M3"/>
    <mergeCell ref="A9:A10"/>
    <mergeCell ref="A11:K11"/>
    <mergeCell ref="N9:N11"/>
    <mergeCell ref="J9:J10"/>
    <mergeCell ref="K13:K14"/>
    <mergeCell ref="A21:K21"/>
    <mergeCell ref="A20:K20"/>
    <mergeCell ref="A19:K19"/>
    <mergeCell ref="B9:B10"/>
    <mergeCell ref="A13:A14"/>
    <mergeCell ref="A15:K15"/>
    <mergeCell ref="K9:K10"/>
    <mergeCell ref="B13:B14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38</v>
      </c>
    </row>
    <row r="4" ht="15" thickBot="1"/>
    <row r="5" spans="2:7" ht="24.75" thickBot="1">
      <c r="B5" s="3" t="s">
        <v>18</v>
      </c>
      <c r="C5" s="4" t="s">
        <v>74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specifikacija!L19</f>
        <v>0</v>
      </c>
      <c r="F6" s="14">
        <f>specifikacija!M19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34</v>
      </c>
      <c r="E7" s="64" t="s">
        <v>17</v>
      </c>
      <c r="F7" s="65"/>
      <c r="G7" s="66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31</v>
      </c>
      <c r="E13" s="8" t="s">
        <v>27</v>
      </c>
      <c r="F13" s="23">
        <f>SUBTOTAL(101,specifikacija!N6:N18)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75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32</v>
      </c>
      <c r="C17" s="24" t="s">
        <v>33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2019-11-08T07:05:53Z</dcterms:modified>
  <cp:category/>
  <cp:version/>
  <cp:contentType/>
  <cp:contentStatus/>
</cp:coreProperties>
</file>