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<sst xmlns="http://schemas.openxmlformats.org/spreadsheetml/2006/main" count="57" uniqueCount="53">
  <si>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</si>
  <si>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</si>
  <si>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</si>
  <si>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</si>
  <si>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</si>
  <si>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</si>
  <si>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</si>
  <si>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</si>
  <si>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</si>
  <si>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</si>
  <si>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</si>
  <si>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</si>
  <si>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</si>
  <si>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</si>
  <si>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</si>
  <si>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</si>
  <si>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</si>
  <si>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</si>
  <si>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</si>
  <si>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</si>
  <si>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</si>
  <si>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</si>
  <si>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</si>
  <si>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</si>
  <si>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</si>
  <si>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</si>
  <si>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</si>
  <si>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</si>
  <si>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</si>
  <si>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</si>
  <si>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</si>
  <si>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</si>
  <si>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</si>
  <si>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</si>
  <si>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</si>
  <si>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</si>
  <si>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</si>
  <si>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</si>
  <si>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TORLAK D.O.O.</t>
  </si>
  <si>
    <t>antiserum protiv zmijskog otrova (konjski )</t>
  </si>
  <si>
    <t>0010200</t>
  </si>
  <si>
    <t>VIEKVIN</t>
  </si>
  <si>
    <t>prečišćeni proteinski derivat tuberkulina za humanu upotrebu</t>
  </si>
  <si>
    <t>0012070</t>
  </si>
  <si>
    <t>PPD-T TUBERKULIN</t>
  </si>
  <si>
    <t>Institut za virusologiju, vakcine i serume "Torlak"</t>
  </si>
  <si>
    <t>rastvor za injekciju</t>
  </si>
  <si>
    <t>5 ml</t>
  </si>
  <si>
    <t>2,5 ml (3 i.j./0,1 ml)</t>
  </si>
  <si>
    <t>bočica staklena</t>
  </si>
  <si>
    <t>404-1-110/19-28</t>
  </si>
  <si>
    <t>Лекова са Листе Б и Листе Д Листе лекова за 2019. годину</t>
  </si>
  <si>
    <t>Јачина/
концетрација лека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</si>
</sst>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vertical="center" wrapText="1"/>
    </xf>
    <xf numFmtId="4" fontId="56" fillId="0" borderId="13" xfId="0" applyNumberFormat="1" applyFont="1" applyFill="1" applyBorder="1" applyAlignment="1">
      <alignment vertical="center" wrapText="1"/>
    </xf>
    <xf numFmtId="3" fontId="56" fillId="0" borderId="14" xfId="0" applyNumberFormat="1" applyFont="1" applyFill="1" applyBorder="1" applyAlignment="1">
      <alignment vertical="center" wrapText="1"/>
    </xf>
    <xf numFmtId="3" fontId="56" fillId="0" borderId="12" xfId="0" applyNumberFormat="1" applyFont="1" applyFill="1" applyBorder="1" applyAlignment="1">
      <alignment vertical="center" wrapText="1"/>
    </xf>
    <xf numFmtId="3" fontId="56" fillId="0" borderId="15" xfId="0" applyNumberFormat="1" applyFont="1" applyFill="1" applyBorder="1" applyAlignment="1">
      <alignment vertical="center" wrapText="1"/>
    </xf>
    <xf numFmtId="0" fontId="48" fillId="0" borderId="0" xfId="0" applyFont="1" applyAlignment="1">
      <alignment vertical="center" wrapText="1"/>
    </xf>
    <xf numFmtId="4" fontId="53" fillId="0" borderId="0" xfId="0" applyNumberFormat="1" applyFont="1" applyAlignment="1">
      <alignment/>
    </xf>
    <xf numFmtId="0" fontId="48" fillId="0" borderId="0" xfId="0" applyFont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 wrapText="1"/>
    </xf>
    <xf numFmtId="4" fontId="54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5" fillId="0" borderId="10" xfId="58" applyFont="1" applyBorder="1" applyAlignment="1">
      <alignment horizontal="center" vertical="center" wrapText="1"/>
      <protection/>
    </xf>
    <xf numFmtId="49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" fontId="58" fillId="33" borderId="10" xfId="0" applyNumberFormat="1" applyFont="1" applyFill="1" applyBorder="1" applyAlignment="1">
      <alignment vertical="center" wrapText="1"/>
    </xf>
    <xf numFmtId="0" fontId="59" fillId="0" borderId="0" xfId="0" applyFont="1" applyAlignment="1">
      <alignment/>
    </xf>
    <xf numFmtId="4" fontId="48" fillId="0" borderId="0" xfId="0" applyNumberFormat="1" applyFont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49" fontId="58" fillId="34" borderId="16" xfId="0" applyNumberFormat="1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6" fillId="34" borderId="16" xfId="59" applyNumberFormat="1" applyFont="1" applyFill="1" applyBorder="1" applyAlignment="1">
      <alignment horizontal="center" vertical="center" wrapText="1"/>
      <protection/>
    </xf>
    <xf numFmtId="4" fontId="58" fillId="35" borderId="16" xfId="0" applyNumberFormat="1" applyFont="1" applyFill="1" applyBorder="1" applyAlignment="1">
      <alignment horizontal="center" vertical="center" wrapText="1"/>
    </xf>
    <xf numFmtId="4" fontId="58" fillId="34" borderId="16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3" fontId="61" fillId="36" borderId="10" xfId="57" applyNumberFormat="1" applyFont="1" applyFill="1" applyBorder="1" applyAlignment="1">
      <alignment horizontal="center" vertical="center" wrapText="1"/>
      <protection/>
    </xf>
    <xf numFmtId="4" fontId="61" fillId="36" borderId="10" xfId="57" applyNumberFormat="1" applyFont="1" applyFill="1" applyBorder="1" applyAlignment="1">
      <alignment horizontal="right" vertical="center" wrapText="1"/>
      <protection/>
    </xf>
    <xf numFmtId="0" fontId="6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58" fillId="36" borderId="10" xfId="57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0" fontId="58" fillId="33" borderId="10" xfId="0" applyFont="1" applyFill="1" applyBorder="1" applyAlignment="1">
      <alignment horizontal="right" vertical="center" wrapText="1"/>
    </xf>
    <xf numFmtId="4" fontId="56" fillId="33" borderId="14" xfId="0" applyNumberFormat="1" applyFont="1" applyFill="1" applyBorder="1" applyAlignment="1">
      <alignment horizontal="center" vertical="center" wrapText="1"/>
    </xf>
    <xf numFmtId="4" fontId="56" fillId="33" borderId="17" xfId="0" applyNumberFormat="1" applyFont="1" applyFill="1" applyBorder="1" applyAlignment="1">
      <alignment horizontal="center" vertical="center" wrapText="1"/>
    </xf>
    <xf numFmtId="4" fontId="56" fillId="33" borderId="15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8.421875" style="21" customWidth="1"/>
    <col min="2" max="2" width="16.7109375" style="21" customWidth="1"/>
    <col min="3" max="3" width="10.28125" style="26" customWidth="1"/>
    <col min="4" max="4" width="15.7109375" style="40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0" hidden="1" customWidth="1"/>
    <col min="11" max="11" width="11.57421875" style="30" customWidth="1"/>
    <col min="12" max="12" width="13.421875" style="30" hidden="1" customWidth="1"/>
    <col min="13" max="13" width="15.140625" style="30" customWidth="1"/>
    <col min="14" max="14" width="14.421875" style="2" hidden="1" customWidth="1"/>
    <col min="15" max="16384" width="9.140625" style="2" customWidth="1"/>
  </cols>
  <sheetData>
    <row r="1" spans="3:13" s="27" customFormat="1" ht="12.75">
      <c r="C1" s="26"/>
      <c r="D1" s="40"/>
      <c r="J1" s="30"/>
      <c r="K1" s="30"/>
      <c r="L1" s="30"/>
      <c r="M1" s="30"/>
    </row>
    <row r="2" spans="1:14" ht="12.75" customHeight="1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9"/>
    </row>
    <row r="3" spans="1:14" ht="12.75" customHeight="1">
      <c r="A3" s="51" t="s">
        <v>38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9"/>
    </row>
    <row r="5" spans="1:14" s="56" customFormat="1" ht="42" customHeight="1">
      <c r="A5" s="34" t="s">
        <v>35</v>
      </c>
      <c r="B5" s="34" t="s">
        <v>36</v>
      </c>
      <c r="C5" s="35" t="s">
        <v>0</v>
      </c>
      <c r="D5" s="36" t="s">
        <v>30</v>
      </c>
      <c r="E5" s="36" t="s">
        <v>2</v>
      </c>
      <c r="F5" s="36" t="s">
        <v>1</v>
      </c>
      <c r="G5" s="36" t="s">
        <v>52</v>
      </c>
      <c r="H5" s="37" t="s">
        <v>3</v>
      </c>
      <c r="I5" s="36" t="s">
        <v>4</v>
      </c>
      <c r="J5" s="38" t="s">
        <v>5</v>
      </c>
      <c r="K5" s="39" t="s">
        <v>6</v>
      </c>
      <c r="L5" s="38" t="s">
        <v>7</v>
      </c>
      <c r="M5" s="39" t="s">
        <v>8</v>
      </c>
      <c r="N5" s="38" t="s">
        <v>9</v>
      </c>
    </row>
    <row r="6" spans="1:15" s="29" customFormat="1" ht="33.75">
      <c r="A6" s="44">
        <v>266</v>
      </c>
      <c r="B6" s="45" t="s">
        <v>39</v>
      </c>
      <c r="C6" s="33" t="s">
        <v>40</v>
      </c>
      <c r="D6" s="32" t="s">
        <v>41</v>
      </c>
      <c r="E6" s="32" t="s">
        <v>45</v>
      </c>
      <c r="F6" s="48" t="s">
        <v>46</v>
      </c>
      <c r="G6" s="48" t="s">
        <v>47</v>
      </c>
      <c r="H6" s="48" t="s">
        <v>49</v>
      </c>
      <c r="I6" s="41"/>
      <c r="J6" s="47">
        <v>7489.8</v>
      </c>
      <c r="K6" s="46">
        <v>7489.8</v>
      </c>
      <c r="L6" s="42">
        <f>I6*J6</f>
        <v>0</v>
      </c>
      <c r="M6" s="50">
        <f>I6*K6</f>
        <v>0</v>
      </c>
      <c r="N6" s="41">
        <v>1</v>
      </c>
      <c r="O6" s="43"/>
    </row>
    <row r="7" spans="1:15" s="29" customFormat="1" ht="33.75">
      <c r="A7" s="44">
        <v>368</v>
      </c>
      <c r="B7" s="45" t="s">
        <v>42</v>
      </c>
      <c r="C7" s="33" t="s">
        <v>43</v>
      </c>
      <c r="D7" s="32" t="s">
        <v>44</v>
      </c>
      <c r="E7" s="32" t="s">
        <v>45</v>
      </c>
      <c r="F7" s="48" t="s">
        <v>46</v>
      </c>
      <c r="G7" s="48" t="s">
        <v>48</v>
      </c>
      <c r="H7" s="48" t="s">
        <v>49</v>
      </c>
      <c r="I7" s="41"/>
      <c r="J7" s="47">
        <v>2123.03</v>
      </c>
      <c r="K7" s="46">
        <v>2123.03</v>
      </c>
      <c r="L7" s="42">
        <f>I7*J7</f>
        <v>0</v>
      </c>
      <c r="M7" s="50">
        <f>I7*K7</f>
        <v>0</v>
      </c>
      <c r="N7" s="41">
        <v>1</v>
      </c>
      <c r="O7" s="43"/>
    </row>
    <row r="8" spans="1:14" ht="10.5" customHeight="1">
      <c r="A8" s="52" t="s">
        <v>10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28">
        <f>SUM(L6:L7)</f>
        <v>0</v>
      </c>
      <c r="M8" s="28">
        <f>SUM(M6:M7)</f>
        <v>0</v>
      </c>
      <c r="N8" s="49"/>
    </row>
    <row r="9" spans="1:14" ht="15.75" customHeight="1">
      <c r="A9" s="52" t="s">
        <v>11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28">
        <f>L8*0.1</f>
        <v>0</v>
      </c>
      <c r="M9" s="31">
        <f>M8*0.1</f>
        <v>0</v>
      </c>
      <c r="N9" s="49"/>
    </row>
    <row r="10" spans="1:14" ht="18" customHeight="1">
      <c r="A10" s="52" t="s">
        <v>12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28">
        <f>L8+L9</f>
        <v>0</v>
      </c>
      <c r="M10" s="31">
        <f>M8+M9</f>
        <v>0</v>
      </c>
      <c r="N10" s="49"/>
    </row>
    <row r="11" ht="13.5" hidden="1" thickTop="1">
      <c r="M11" s="30">
        <v>0.1</v>
      </c>
    </row>
  </sheetData>
  <sheetProtection/>
  <mergeCells count="5">
    <mergeCell ref="A2:M2"/>
    <mergeCell ref="A3:M3"/>
    <mergeCell ref="A10:K10"/>
    <mergeCell ref="A9:K9"/>
    <mergeCell ref="A8:K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38</v>
      </c>
    </row>
    <row r="4" ht="15" thickBot="1"/>
    <row r="5" spans="2:7" ht="24.75" thickBot="1">
      <c r="B5" s="3" t="s">
        <v>18</v>
      </c>
      <c r="C5" s="4" t="s">
        <v>50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specifikacija!L8</f>
        <v>0</v>
      </c>
      <c r="F6" s="14">
        <f>specifikacija!M8</f>
        <v>0</v>
      </c>
      <c r="G6" s="15">
        <f>F6*1.1</f>
        <v>0</v>
      </c>
    </row>
    <row r="7" spans="2:7" ht="36.75" customHeight="1" thickBot="1">
      <c r="B7" s="3" t="s">
        <v>19</v>
      </c>
      <c r="C7" s="25" t="s">
        <v>34</v>
      </c>
      <c r="E7" s="53" t="s">
        <v>17</v>
      </c>
      <c r="F7" s="54"/>
      <c r="G7" s="55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3" t="s">
        <v>31</v>
      </c>
      <c r="E13" s="8" t="s">
        <v>27</v>
      </c>
      <c r="F13" s="22">
        <f>SUBTOTAL(101,specifikacija!N6:N7)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51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4" t="s">
        <v>32</v>
      </c>
      <c r="C17" s="23" t="s">
        <v>33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0"/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2019-11-08T07:08:46Z</dcterms:modified>
  <cp:category/>
  <cp:version/>
  <cp:contentType/>
  <cp:contentStatus/>
</cp:coreProperties>
</file>