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INO-pharm" sheetId="1" r:id="rId1"/>
    <sheet name="Obrazac KVI" sheetId="2" r:id="rId2"/>
  </sheets>
  <definedNames>
    <definedName name="_xlnm._FilterDatabase" localSheetId="0" hidden="1">'INO-pharm'!$B$3:$N$13</definedName>
  </definedNames>
  <calcPr fullCalcOnLoad="1"/>
</workbook>
</file>

<file path=xl/sharedStrings.xml><?xml version="1.0" encoding="utf-8"?>
<sst xmlns="http://schemas.openxmlformats.org/spreadsheetml/2006/main" count="92" uniqueCount="80">
  <si>
    <t>bočica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</si>
  <si>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</si>
  <si>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</si>
  <si>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</si>
  <si>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</si>
  <si>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</si>
  <si>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</si>
  <si>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</si>
  <si>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</si>
  <si>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</si>
  <si>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</si>
  <si>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</si>
  <si>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</si>
  <si>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</si>
  <si>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</si>
  <si>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</si>
  <si>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</si>
  <si>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</si>
  <si>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</si>
  <si>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</si>
  <si>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</si>
  <si>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</si>
  <si>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</si>
  <si>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</si>
  <si>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</si>
  <si>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</si>
  <si>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</si>
  <si>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</si>
  <si>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ЈЕДИНИЧНА ЦЕНА БЕЗ ПДВ-А</t>
  </si>
  <si>
    <t>ЈЕДИНИЧНА ПРОЦЕЊЕНА ВРЕДНОСТ</t>
  </si>
  <si>
    <t>УКУПНА ПРОЦЕЊЕНА ВРЕДНОСТ</t>
  </si>
  <si>
    <t>ПРИЛОГ 1 УГОВОРА - СПЕЦИФИКАЦИЈА ЛЕКОВА СА ЦЕНОМ</t>
  </si>
  <si>
    <t>Добављач: INO-pharm d.o.o.</t>
  </si>
  <si>
    <t>НАЗИВ ЛЕКА</t>
  </si>
  <si>
    <t>ЈКЛ</t>
  </si>
  <si>
    <t>ЗАШТИЋЕНО ИМЕ ЛЕКА</t>
  </si>
  <si>
    <t>НАЗИВ ПРОИЗВОЂАЧА ЛЕКА</t>
  </si>
  <si>
    <t>INO-PHARM D.O.O.</t>
  </si>
  <si>
    <t>tableta</t>
  </si>
  <si>
    <t>ЛЕК ЗА ЛЕЧЕЊЕ РЕТКИХ БОЛЕСТИ E</t>
  </si>
  <si>
    <t>oтворени поступак</t>
  </si>
  <si>
    <t>ПАРТИЈА</t>
  </si>
  <si>
    <t>УКУПНА ВРЕДНОСТ УГОВОРА БЕЗ ПДВ-А</t>
  </si>
  <si>
    <t>УКУПНА ВРЕДНОСТ УГОВОРА СА ПДВ-ОМ</t>
  </si>
  <si>
    <t>mercaptamin, za lečenje cistinoze oka</t>
  </si>
  <si>
    <t>riociguat 1 mg, za lečenje plućne arterijske hipertenzije</t>
  </si>
  <si>
    <t>riociguat 1,5 mg, za lečenje plućne arterijske hipertenzije</t>
  </si>
  <si>
    <t>riociguat 2 mg, za lečenje plućne arterijske hipertenzije</t>
  </si>
  <si>
    <t>riociguat 2,5 mg, za lečenje plućne arterijske hipertenzije</t>
  </si>
  <si>
    <t>Ikatibant</t>
  </si>
  <si>
    <t>conestat alfa, za lečenje hereditarnog angioedema</t>
  </si>
  <si>
    <t>Cystadrops</t>
  </si>
  <si>
    <t>Orphan Europe SARL</t>
  </si>
  <si>
    <t>Adempas</t>
  </si>
  <si>
    <t>Bayer AG</t>
  </si>
  <si>
    <t>Firazyr</t>
  </si>
  <si>
    <t>SHIRE PHARMACEUTICALS IRELAND LIMITED</t>
  </si>
  <si>
    <t>Ruconest</t>
  </si>
  <si>
    <t>Pharming Technologies B.V.</t>
  </si>
  <si>
    <t>rastvor za kapi za oči</t>
  </si>
  <si>
    <t xml:space="preserve"> 3,8 mg/ml</t>
  </si>
  <si>
    <t>film tableta</t>
  </si>
  <si>
    <t>1 mg</t>
  </si>
  <si>
    <t>1,5 mg</t>
  </si>
  <si>
    <t>2 mg</t>
  </si>
  <si>
    <t>2,5 mg</t>
  </si>
  <si>
    <t>rastvor za injekciju</t>
  </si>
  <si>
    <t xml:space="preserve"> 30 mg/3 ml</t>
  </si>
  <si>
    <t>prašak i rastvarač za rastvor za injekciju</t>
  </si>
  <si>
    <t>2100 U</t>
  </si>
  <si>
    <t>kutija</t>
  </si>
  <si>
    <t>injekcioni špric</t>
  </si>
  <si>
    <t>404-1-110/18-55</t>
  </si>
  <si>
    <t>0055009</t>
  </si>
  <si>
    <t>RB00007</t>
  </si>
  <si>
    <t>RB00008</t>
  </si>
  <si>
    <t>RB00009</t>
  </si>
  <si>
    <t>RB00010</t>
  </si>
  <si>
    <t>RB00011</t>
  </si>
  <si>
    <t>HAE0001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</si>
</sst>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00"/>
    <numFmt numFmtId="181" formatCode="#,##0.00;[Red]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63"/>
      <name val="Arial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1B1B1B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4" fontId="7" fillId="0" borderId="10" xfId="83" applyNumberFormat="1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9" fillId="34" borderId="10" xfId="73" applyFont="1" applyFill="1" applyBorder="1" applyAlignment="1">
      <alignment horizontal="center" vertical="center" wrapText="1"/>
      <protection/>
    </xf>
    <xf numFmtId="0" fontId="49" fillId="0" borderId="10" xfId="73" applyFont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Alignment="1">
      <alignment/>
    </xf>
    <xf numFmtId="4" fontId="7" fillId="35" borderId="10" xfId="83" applyNumberFormat="1" applyFont="1" applyFill="1" applyBorder="1" applyAlignment="1">
      <alignment horizontal="center" vertical="center" wrapText="1"/>
      <protection/>
    </xf>
    <xf numFmtId="4" fontId="6" fillId="33" borderId="10" xfId="70" applyNumberFormat="1" applyFont="1" applyFill="1" applyBorder="1" applyAlignment="1">
      <alignment vertical="center" wrapText="1"/>
      <protection/>
    </xf>
    <xf numFmtId="4" fontId="4" fillId="33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vertical="center" wrapText="1"/>
    </xf>
    <xf numFmtId="3" fontId="53" fillId="0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4" fontId="8" fillId="33" borderId="0" xfId="0" applyNumberFormat="1" applyFont="1" applyFill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4" fontId="7" fillId="34" borderId="10" xfId="83" applyNumberFormat="1" applyFont="1" applyFill="1" applyBorder="1" applyAlignment="1">
      <alignment horizontal="center" vertical="center" wrapText="1"/>
      <protection/>
    </xf>
    <xf numFmtId="49" fontId="57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6" fillId="34" borderId="10" xfId="70" applyFont="1" applyFill="1" applyBorder="1" applyAlignment="1">
      <alignment horizontal="right" vertical="center" wrapText="1"/>
      <protection/>
    </xf>
    <xf numFmtId="4" fontId="53" fillId="34" borderId="10" xfId="0" applyNumberFormat="1" applyFont="1" applyFill="1" applyBorder="1" applyAlignment="1">
      <alignment horizontal="center" vertical="center" wrapText="1"/>
    </xf>
    <xf numFmtId="0" fontId="58" fillId="0" borderId="10" xfId="60" applyFont="1" applyFill="1" applyBorder="1" applyAlignment="1">
      <alignment horizontal="center" vertical="center" wrapText="1"/>
      <protection/>
    </xf>
    <xf numFmtId="49" fontId="49" fillId="37" borderId="10" xfId="57" applyNumberFormat="1" applyFont="1" applyFill="1" applyBorder="1" applyAlignment="1">
      <alignment horizontal="center" vertical="center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3" xfId="57"/>
    <cellStyle name="Normal 2" xfId="58"/>
    <cellStyle name="Normal 2 14" xfId="59"/>
    <cellStyle name="Normal 2 15" xfId="60"/>
    <cellStyle name="Normal 2 2" xfId="61"/>
    <cellStyle name="Normal 2 2 10" xfId="62"/>
    <cellStyle name="Normal 2 2 13" xfId="63"/>
    <cellStyle name="Normal 2 2 2" xfId="64"/>
    <cellStyle name="Normal 2 2 2 2" xfId="65"/>
    <cellStyle name="Normal 2 2 2 3" xfId="66"/>
    <cellStyle name="Normal 2 2 6" xfId="67"/>
    <cellStyle name="Normal 2 3" xfId="68"/>
    <cellStyle name="Normal 2 5" xfId="69"/>
    <cellStyle name="Normal 3" xfId="70"/>
    <cellStyle name="Normal 3 2" xfId="71"/>
    <cellStyle name="Normal 3 3" xfId="72"/>
    <cellStyle name="Normal 4" xfId="73"/>
    <cellStyle name="Normal 4 2" xfId="74"/>
    <cellStyle name="Normal 4 3" xfId="75"/>
    <cellStyle name="Normal 5" xfId="76"/>
    <cellStyle name="Normal 5 2" xfId="77"/>
    <cellStyle name="Normal 6" xfId="78"/>
    <cellStyle name="Normal 7" xfId="79"/>
    <cellStyle name="Normal 7 4" xfId="80"/>
    <cellStyle name="Normal 8" xfId="81"/>
    <cellStyle name="Normal 9" xfId="82"/>
    <cellStyle name="Normal_Priznto djuture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B1" sqref="B1:M1"/>
    </sheetView>
  </sheetViews>
  <sheetFormatPr defaultColWidth="9.00390625" defaultRowHeight="15"/>
  <cols>
    <col min="1" max="1" width="8.28125" style="1" customWidth="1"/>
    <col min="2" max="2" width="17.57421875" style="2" customWidth="1"/>
    <col min="3" max="3" width="9.421875" style="2" customWidth="1"/>
    <col min="4" max="4" width="12.8515625" style="2" customWidth="1"/>
    <col min="5" max="5" width="16.7109375" style="2" customWidth="1"/>
    <col min="6" max="6" width="14.8515625" style="2" customWidth="1"/>
    <col min="7" max="7" width="11.8515625" style="3" customWidth="1"/>
    <col min="8" max="8" width="9.140625" style="4" customWidth="1"/>
    <col min="9" max="9" width="10.00390625" style="4" customWidth="1"/>
    <col min="10" max="10" width="11.57421875" style="6" hidden="1" customWidth="1"/>
    <col min="11" max="11" width="11.140625" style="6" customWidth="1"/>
    <col min="12" max="12" width="14.57421875" style="6" hidden="1" customWidth="1"/>
    <col min="13" max="13" width="14.57421875" style="6" customWidth="1"/>
    <col min="14" max="14" width="9.7109375" style="7" hidden="1" customWidth="1"/>
    <col min="15" max="16384" width="9.00390625" style="1" customWidth="1"/>
  </cols>
  <sheetData>
    <row r="1" spans="2:13" ht="27.75" customHeight="1">
      <c r="B1" s="40" t="s">
        <v>31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24" customHeight="1">
      <c r="B2" s="41" t="s">
        <v>32</v>
      </c>
      <c r="C2" s="41"/>
      <c r="D2" s="41"/>
      <c r="E2" s="28"/>
      <c r="F2" s="27"/>
      <c r="G2" s="27"/>
      <c r="H2" s="27"/>
      <c r="I2" s="27"/>
      <c r="J2" s="29"/>
      <c r="K2" s="29"/>
      <c r="L2" s="29"/>
      <c r="M2" s="29"/>
    </row>
    <row r="3" spans="1:14" s="30" customFormat="1" ht="33.75">
      <c r="A3" s="36" t="s">
        <v>41</v>
      </c>
      <c r="B3" s="37" t="s">
        <v>33</v>
      </c>
      <c r="C3" s="37" t="s">
        <v>34</v>
      </c>
      <c r="D3" s="37" t="s">
        <v>35</v>
      </c>
      <c r="E3" s="37" t="s">
        <v>36</v>
      </c>
      <c r="F3" s="37" t="s">
        <v>1</v>
      </c>
      <c r="G3" s="37" t="s">
        <v>2</v>
      </c>
      <c r="H3" s="37" t="s">
        <v>3</v>
      </c>
      <c r="I3" s="37" t="s">
        <v>4</v>
      </c>
      <c r="J3" s="38" t="s">
        <v>29</v>
      </c>
      <c r="K3" s="38" t="s">
        <v>28</v>
      </c>
      <c r="L3" s="38" t="s">
        <v>30</v>
      </c>
      <c r="M3" s="38" t="s">
        <v>5</v>
      </c>
      <c r="N3" s="21" t="s">
        <v>7</v>
      </c>
    </row>
    <row r="4" spans="1:14" s="30" customFormat="1" ht="51" customHeight="1">
      <c r="A4" s="33">
        <v>1</v>
      </c>
      <c r="B4" s="33" t="s">
        <v>44</v>
      </c>
      <c r="C4" s="44" t="s">
        <v>74</v>
      </c>
      <c r="D4" s="33" t="s">
        <v>51</v>
      </c>
      <c r="E4" s="33" t="s">
        <v>52</v>
      </c>
      <c r="F4" s="33" t="s">
        <v>59</v>
      </c>
      <c r="G4" s="33" t="s">
        <v>60</v>
      </c>
      <c r="H4" s="33" t="s">
        <v>70</v>
      </c>
      <c r="I4" s="31"/>
      <c r="J4" s="34">
        <v>136899.64</v>
      </c>
      <c r="K4" s="34">
        <v>136899.64</v>
      </c>
      <c r="L4" s="21">
        <f>I4*J4</f>
        <v>0</v>
      </c>
      <c r="M4" s="8">
        <f>I4*K4</f>
        <v>0</v>
      </c>
      <c r="N4" s="35">
        <v>1</v>
      </c>
    </row>
    <row r="5" spans="1:14" s="30" customFormat="1" ht="36.75" customHeight="1">
      <c r="A5" s="33">
        <v>2</v>
      </c>
      <c r="B5" s="33" t="s">
        <v>45</v>
      </c>
      <c r="C5" s="44" t="s">
        <v>75</v>
      </c>
      <c r="D5" s="33" t="s">
        <v>53</v>
      </c>
      <c r="E5" s="33" t="s">
        <v>54</v>
      </c>
      <c r="F5" s="33" t="s">
        <v>61</v>
      </c>
      <c r="G5" s="33" t="s">
        <v>62</v>
      </c>
      <c r="H5" s="33" t="s">
        <v>38</v>
      </c>
      <c r="I5" s="31"/>
      <c r="J5" s="34">
        <v>3300.71</v>
      </c>
      <c r="K5" s="34">
        <v>3300.71</v>
      </c>
      <c r="L5" s="21">
        <f aca="true" t="shared" si="0" ref="L5:L10">I5*J5</f>
        <v>0</v>
      </c>
      <c r="M5" s="8">
        <f aca="true" t="shared" si="1" ref="M5:M10">I5*K5</f>
        <v>0</v>
      </c>
      <c r="N5" s="35">
        <v>1</v>
      </c>
    </row>
    <row r="6" spans="1:14" s="30" customFormat="1" ht="33.75">
      <c r="A6" s="33">
        <v>3</v>
      </c>
      <c r="B6" s="33" t="s">
        <v>46</v>
      </c>
      <c r="C6" s="44" t="s">
        <v>76</v>
      </c>
      <c r="D6" s="33" t="s">
        <v>53</v>
      </c>
      <c r="E6" s="33" t="s">
        <v>54</v>
      </c>
      <c r="F6" s="33" t="s">
        <v>61</v>
      </c>
      <c r="G6" s="33" t="s">
        <v>63</v>
      </c>
      <c r="H6" s="33" t="s">
        <v>38</v>
      </c>
      <c r="I6" s="31"/>
      <c r="J6" s="34">
        <v>3300.71</v>
      </c>
      <c r="K6" s="34">
        <v>3300.71</v>
      </c>
      <c r="L6" s="21">
        <f t="shared" si="0"/>
        <v>0</v>
      </c>
      <c r="M6" s="8">
        <f t="shared" si="1"/>
        <v>0</v>
      </c>
      <c r="N6" s="35">
        <v>1</v>
      </c>
    </row>
    <row r="7" spans="1:14" s="30" customFormat="1" ht="33.75">
      <c r="A7" s="33">
        <v>4</v>
      </c>
      <c r="B7" s="33" t="s">
        <v>47</v>
      </c>
      <c r="C7" s="44" t="s">
        <v>77</v>
      </c>
      <c r="D7" s="33" t="s">
        <v>53</v>
      </c>
      <c r="E7" s="33" t="s">
        <v>54</v>
      </c>
      <c r="F7" s="33" t="s">
        <v>61</v>
      </c>
      <c r="G7" s="33" t="s">
        <v>64</v>
      </c>
      <c r="H7" s="33" t="s">
        <v>38</v>
      </c>
      <c r="I7" s="31"/>
      <c r="J7" s="34">
        <v>3300.71</v>
      </c>
      <c r="K7" s="34">
        <v>3300.71</v>
      </c>
      <c r="L7" s="21">
        <f t="shared" si="0"/>
        <v>0</v>
      </c>
      <c r="M7" s="8">
        <f t="shared" si="1"/>
        <v>0</v>
      </c>
      <c r="N7" s="35">
        <v>1</v>
      </c>
    </row>
    <row r="8" spans="1:14" s="30" customFormat="1" ht="33.75">
      <c r="A8" s="33">
        <v>5</v>
      </c>
      <c r="B8" s="33" t="s">
        <v>48</v>
      </c>
      <c r="C8" s="44" t="s">
        <v>78</v>
      </c>
      <c r="D8" s="33" t="s">
        <v>53</v>
      </c>
      <c r="E8" s="33" t="s">
        <v>54</v>
      </c>
      <c r="F8" s="33" t="s">
        <v>61</v>
      </c>
      <c r="G8" s="33" t="s">
        <v>65</v>
      </c>
      <c r="H8" s="33" t="s">
        <v>38</v>
      </c>
      <c r="I8" s="31"/>
      <c r="J8" s="34">
        <v>3300.71</v>
      </c>
      <c r="K8" s="34">
        <v>3300.71</v>
      </c>
      <c r="L8" s="21">
        <f t="shared" si="0"/>
        <v>0</v>
      </c>
      <c r="M8" s="8">
        <f t="shared" si="1"/>
        <v>0</v>
      </c>
      <c r="N8" s="35">
        <v>1</v>
      </c>
    </row>
    <row r="9" spans="1:14" s="30" customFormat="1" ht="33.75">
      <c r="A9" s="33">
        <v>15</v>
      </c>
      <c r="B9" s="32" t="s">
        <v>49</v>
      </c>
      <c r="C9" s="39" t="s">
        <v>73</v>
      </c>
      <c r="D9" s="33" t="s">
        <v>55</v>
      </c>
      <c r="E9" s="33" t="s">
        <v>56</v>
      </c>
      <c r="F9" s="33" t="s">
        <v>66</v>
      </c>
      <c r="G9" s="33" t="s">
        <v>67</v>
      </c>
      <c r="H9" s="33" t="s">
        <v>71</v>
      </c>
      <c r="I9" s="31"/>
      <c r="J9" s="34">
        <v>186809.1</v>
      </c>
      <c r="K9" s="34">
        <v>186809.1</v>
      </c>
      <c r="L9" s="21">
        <f t="shared" si="0"/>
        <v>0</v>
      </c>
      <c r="M9" s="8">
        <f t="shared" si="1"/>
        <v>0</v>
      </c>
      <c r="N9" s="35">
        <v>1</v>
      </c>
    </row>
    <row r="10" spans="1:14" ht="33.75">
      <c r="A10" s="33">
        <v>16</v>
      </c>
      <c r="B10" s="32" t="s">
        <v>50</v>
      </c>
      <c r="C10" s="45" t="s">
        <v>79</v>
      </c>
      <c r="D10" s="33" t="s">
        <v>57</v>
      </c>
      <c r="E10" s="33" t="s">
        <v>58</v>
      </c>
      <c r="F10" s="33" t="s">
        <v>68</v>
      </c>
      <c r="G10" s="33" t="s">
        <v>69</v>
      </c>
      <c r="H10" s="33" t="s">
        <v>0</v>
      </c>
      <c r="I10" s="31"/>
      <c r="J10" s="34">
        <v>86437</v>
      </c>
      <c r="K10" s="34">
        <v>86437</v>
      </c>
      <c r="L10" s="21">
        <f t="shared" si="0"/>
        <v>0</v>
      </c>
      <c r="M10" s="8">
        <f t="shared" si="1"/>
        <v>0</v>
      </c>
      <c r="N10" s="35">
        <v>1</v>
      </c>
    </row>
    <row r="11" spans="1:14" ht="26.25" customHeight="1">
      <c r="A11" s="42" t="s">
        <v>42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22">
        <f>SUM(L4:L10)</f>
        <v>0</v>
      </c>
      <c r="M11" s="22">
        <f>SUM(M4:M10)</f>
        <v>0</v>
      </c>
      <c r="N11" s="23"/>
    </row>
    <row r="12" spans="1:14" ht="26.25" customHeight="1">
      <c r="A12" s="42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22">
        <f>L11*0.1</f>
        <v>0</v>
      </c>
      <c r="M12" s="22">
        <f>M11*0.1</f>
        <v>0</v>
      </c>
      <c r="N12" s="23"/>
    </row>
    <row r="13" spans="1:14" ht="26.25" customHeight="1">
      <c r="A13" s="42" t="s">
        <v>43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22">
        <f>SUM(L11:L12)</f>
        <v>0</v>
      </c>
      <c r="M13" s="22">
        <f>SUM(M11:M12)</f>
        <v>0</v>
      </c>
      <c r="N13" s="23"/>
    </row>
  </sheetData>
  <sheetProtection/>
  <autoFilter ref="B3:N13"/>
  <mergeCells count="5">
    <mergeCell ref="B1:M1"/>
    <mergeCell ref="B2:D2"/>
    <mergeCell ref="A11:K11"/>
    <mergeCell ref="A12:K12"/>
    <mergeCell ref="A13:K13"/>
  </mergeCells>
  <printOptions/>
  <pageMargins left="0.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8515625" style="9" customWidth="1"/>
    <col min="2" max="2" width="31.57421875" style="9" customWidth="1"/>
    <col min="3" max="3" width="27.57421875" style="9" customWidth="1"/>
    <col min="4" max="4" width="7.140625" style="9" customWidth="1"/>
    <col min="5" max="5" width="18.8515625" style="9" customWidth="1"/>
    <col min="6" max="7" width="20.421875" style="9" customWidth="1"/>
    <col min="8" max="16384" width="9.140625" style="9" customWidth="1"/>
  </cols>
  <sheetData>
    <row r="2" spans="2:5" ht="14.25">
      <c r="B2" s="10" t="s">
        <v>8</v>
      </c>
      <c r="C2" s="10"/>
      <c r="D2" s="10"/>
      <c r="E2" s="10" t="s">
        <v>37</v>
      </c>
    </row>
    <row r="5" spans="2:7" ht="24">
      <c r="B5" s="11" t="s">
        <v>9</v>
      </c>
      <c r="C5" s="12" t="s">
        <v>72</v>
      </c>
      <c r="E5" s="24" t="s">
        <v>10</v>
      </c>
      <c r="F5" s="24" t="s">
        <v>11</v>
      </c>
      <c r="G5" s="24" t="s">
        <v>12</v>
      </c>
    </row>
    <row r="6" spans="2:7" ht="14.25">
      <c r="B6" s="13"/>
      <c r="C6" s="14"/>
      <c r="E6" s="25">
        <f>'INO-pharm'!L11</f>
        <v>0</v>
      </c>
      <c r="F6" s="25">
        <f>'INO-pharm'!M11</f>
        <v>0</v>
      </c>
      <c r="G6" s="25">
        <f>'INO-pharm'!M13</f>
        <v>0</v>
      </c>
    </row>
    <row r="7" spans="2:7" ht="36">
      <c r="B7" s="11" t="s">
        <v>13</v>
      </c>
      <c r="C7" s="5" t="s">
        <v>14</v>
      </c>
      <c r="E7" s="43" t="s">
        <v>15</v>
      </c>
      <c r="F7" s="43"/>
      <c r="G7" s="43"/>
    </row>
    <row r="8" spans="2:7" ht="14.25">
      <c r="B8" s="13"/>
      <c r="C8" s="14"/>
      <c r="E8" s="26">
        <f>E6/1000</f>
        <v>0</v>
      </c>
      <c r="F8" s="26">
        <f>F6/1000</f>
        <v>0</v>
      </c>
      <c r="G8" s="26">
        <f>G6/1000</f>
        <v>0</v>
      </c>
    </row>
    <row r="9" spans="2:7" ht="15">
      <c r="B9" s="11" t="s">
        <v>16</v>
      </c>
      <c r="C9" s="5" t="s">
        <v>40</v>
      </c>
      <c r="E9" s="14"/>
      <c r="F9" s="14"/>
      <c r="G9" s="13"/>
    </row>
    <row r="10" spans="2:7" ht="14.25">
      <c r="B10" s="13"/>
      <c r="C10" s="14"/>
      <c r="E10" s="14"/>
      <c r="F10" s="14"/>
      <c r="G10" s="13"/>
    </row>
    <row r="11" spans="2:7" ht="15">
      <c r="B11" s="11" t="s">
        <v>17</v>
      </c>
      <c r="C11" s="5" t="s">
        <v>18</v>
      </c>
      <c r="E11" s="14"/>
      <c r="F11" s="14"/>
      <c r="G11" s="13"/>
    </row>
    <row r="12" spans="2:7" ht="14.25">
      <c r="B12" s="13"/>
      <c r="C12" s="14"/>
      <c r="G12" s="13"/>
    </row>
    <row r="13" spans="2:7" ht="15">
      <c r="B13" s="15" t="s">
        <v>19</v>
      </c>
      <c r="C13" s="16" t="s">
        <v>20</v>
      </c>
      <c r="E13" s="17" t="s">
        <v>21</v>
      </c>
      <c r="F13" s="18">
        <v>1</v>
      </c>
      <c r="G13" s="13"/>
    </row>
    <row r="14" spans="2:7" ht="14.25">
      <c r="B14" s="13"/>
      <c r="C14" s="14"/>
      <c r="E14" s="14"/>
      <c r="F14" s="14"/>
      <c r="G14" s="13"/>
    </row>
    <row r="15" spans="2:6" ht="24">
      <c r="B15" s="11" t="s">
        <v>22</v>
      </c>
      <c r="C15" s="12" t="s">
        <v>23</v>
      </c>
      <c r="E15" s="17" t="s">
        <v>24</v>
      </c>
      <c r="F15" s="5" t="s">
        <v>25</v>
      </c>
    </row>
    <row r="16" spans="2:3" ht="14.25">
      <c r="B16" s="13"/>
      <c r="C16" s="14"/>
    </row>
    <row r="17" spans="2:3" ht="25.5">
      <c r="B17" s="11" t="s">
        <v>26</v>
      </c>
      <c r="C17" s="12" t="s">
        <v>39</v>
      </c>
    </row>
    <row r="18" spans="2:3" ht="14.25">
      <c r="B18" s="13"/>
      <c r="C18" s="14"/>
    </row>
    <row r="19" spans="2:3" ht="15">
      <c r="B19" s="11" t="s">
        <v>27</v>
      </c>
      <c r="C19" s="19">
        <v>33600000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Milijic</cp:lastModifiedBy>
  <cp:lastPrinted>2018-05-23T12:17:06Z</cp:lastPrinted>
  <dcterms:created xsi:type="dcterms:W3CDTF">2013-07-24T11:49:32Z</dcterms:created>
  <dcterms:modified xsi:type="dcterms:W3CDTF">2019-01-14T08:42:39Z</dcterms:modified>
  <cp:category/>
  <cp:version/>
  <cp:contentType/>
  <cp:contentStatus/>
</cp:coreProperties>
</file>