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Adoc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<sst xmlns="http://schemas.openxmlformats.org/spreadsheetml/2006/main" count="58" uniqueCount="49">
  <si>
    <t>ИЗНОС ПДВ-А</t>
  </si>
  <si>
    <t>БРОЈ ПОНУДА</t>
  </si>
  <si>
    <t>ПРИЛОГ 1 УГОВОРА - СПЕЦИФИКАЦИЈА ЛЕКОВА СА ЦЕНОМ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</si>
  <si>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</si>
  <si>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</si>
  <si>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</si>
  <si>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ПДВ)</t>
  </si>
  <si>
    <t>УГОВОРЕНА ВРЕДНОСТ (СА ПДВ)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</si>
  <si>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</si>
  <si>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</si>
  <si>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</si>
  <si>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</si>
  <si>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</si>
  <si>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</si>
  <si>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</si>
  <si>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Предмет набавке</t>
  </si>
  <si>
    <t>Друга добра</t>
  </si>
  <si>
    <t>Број понуда</t>
  </si>
  <si>
    <t>Делатност</t>
  </si>
  <si>
    <t>Класичан сектор</t>
  </si>
  <si>
    <t>Критеријум</t>
  </si>
  <si>
    <t>Најнижа понуђена цена</t>
  </si>
  <si>
    <t>Опис предмета</t>
  </si>
  <si>
    <t>Шифра из ОРН</t>
  </si>
  <si>
    <t>ЈКЛ</t>
  </si>
  <si>
    <t>Добављач: Adoc d.o.o.</t>
  </si>
  <si>
    <t>ADOC D.O.O.</t>
  </si>
  <si>
    <t>УКУПНА ВРЕДНОСТ УГОВОРА  БЕЗ ПДВ-А</t>
  </si>
  <si>
    <t>УКУПНА ВРЕДНОСТ УГОВОРА СА ПДВ-ОМ</t>
  </si>
  <si>
    <t>404-1-110/18-36</t>
  </si>
  <si>
    <t>Партија</t>
  </si>
  <si>
    <t>Паковање и јачина лека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</si>
  <si>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</si>
  <si>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</si>
  <si>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</si>
  <si>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ПДВ-а </t>
  </si>
  <si>
    <t xml:space="preserve">Укупна процењена вредност без ПДВ-а </t>
  </si>
  <si>
    <t xml:space="preserve">Укупна вредност без ПДВ-а </t>
  </si>
  <si>
    <t>FLEKANID</t>
  </si>
  <si>
    <t>blister, 60 po 50 mg</t>
  </si>
  <si>
    <t>originalno pakovanje</t>
  </si>
  <si>
    <t>blister, 60 po 100 mg</t>
  </si>
  <si>
    <t>blister, 60 po 200 mg</t>
  </si>
  <si>
    <t>FORTECORTIN</t>
  </si>
  <si>
    <t>blister, 20 po 4 mg</t>
  </si>
  <si>
    <t>blister, 20 po 8 mg</t>
  </si>
  <si>
    <t>CAMPRAL</t>
  </si>
  <si>
    <t>blister, 84 po 333mg</t>
  </si>
  <si>
    <t>Лекови са Листе A и Листе A1 Листе лекова за 2018. годину - нови лекови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</si>
</sst>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7" fillId="33" borderId="0" xfId="62" applyFont="1" applyFill="1" applyBorder="1" applyAlignment="1">
      <alignment vertical="center" wrapText="1"/>
      <protection/>
    </xf>
    <xf numFmtId="0" fontId="4" fillId="33" borderId="0" xfId="0" applyFont="1" applyFill="1" applyBorder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7" fillId="0" borderId="0" xfId="0" applyFont="1" applyAlignment="1">
      <alignment wrapText="1"/>
    </xf>
    <xf numFmtId="4" fontId="50" fillId="0" borderId="10" xfId="0" applyNumberFormat="1" applyFont="1" applyFill="1" applyBorder="1" applyAlignment="1">
      <alignment vertical="center" wrapText="1"/>
    </xf>
    <xf numFmtId="3" fontId="50" fillId="0" borderId="10" xfId="0" applyNumberFormat="1" applyFont="1" applyFill="1" applyBorder="1" applyAlignment="1">
      <alignment vertical="center" wrapText="1"/>
    </xf>
    <xf numFmtId="0" fontId="11" fillId="34" borderId="10" xfId="63" applyFont="1" applyFill="1" applyBorder="1" applyAlignment="1">
      <alignment horizontal="center" vertical="center" wrapText="1"/>
      <protection/>
    </xf>
    <xf numFmtId="0" fontId="47" fillId="0" borderId="10" xfId="63" applyFont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/>
    </xf>
    <xf numFmtId="4" fontId="7" fillId="34" borderId="10" xfId="62" applyNumberFormat="1" applyFont="1" applyFill="1" applyBorder="1" applyAlignment="1">
      <alignment vertical="center" wrapText="1"/>
      <protection/>
    </xf>
    <xf numFmtId="4" fontId="8" fillId="35" borderId="11" xfId="64" applyNumberFormat="1" applyFont="1" applyFill="1" applyBorder="1" applyAlignment="1">
      <alignment horizontal="center" vertical="center" wrapText="1"/>
      <protection/>
    </xf>
    <xf numFmtId="4" fontId="7" fillId="34" borderId="12" xfId="62" applyNumberFormat="1" applyFont="1" applyFill="1" applyBorder="1" applyAlignment="1">
      <alignment vertical="center" wrapText="1"/>
      <protection/>
    </xf>
    <xf numFmtId="4" fontId="52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" fontId="53" fillId="36" borderId="10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" fontId="52" fillId="36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4" borderId="13" xfId="62" applyFont="1" applyFill="1" applyBorder="1" applyAlignment="1">
      <alignment horizontal="right" vertical="center" wrapText="1"/>
      <protection/>
    </xf>
    <xf numFmtId="0" fontId="7" fillId="34" borderId="14" xfId="62" applyFont="1" applyFill="1" applyBorder="1" applyAlignment="1">
      <alignment horizontal="right" vertical="center" wrapText="1"/>
      <protection/>
    </xf>
    <xf numFmtId="0" fontId="7" fillId="34" borderId="15" xfId="62" applyFont="1" applyFill="1" applyBorder="1" applyAlignment="1">
      <alignment horizontal="right" vertical="center" wrapText="1"/>
      <protection/>
    </xf>
    <xf numFmtId="0" fontId="7" fillId="34" borderId="16" xfId="62" applyFont="1" applyFill="1" applyBorder="1" applyAlignment="1">
      <alignment horizontal="right" vertical="center" wrapText="1"/>
      <protection/>
    </xf>
    <xf numFmtId="0" fontId="7" fillId="34" borderId="17" xfId="62" applyFont="1" applyFill="1" applyBorder="1" applyAlignment="1">
      <alignment horizontal="right" vertical="center" wrapText="1"/>
      <protection/>
    </xf>
    <xf numFmtId="0" fontId="7" fillId="34" borderId="18" xfId="62" applyFont="1" applyFill="1" applyBorder="1" applyAlignment="1">
      <alignment horizontal="right" vertical="center" wrapText="1"/>
      <protection/>
    </xf>
    <xf numFmtId="4" fontId="50" fillId="34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4" xfId="56"/>
    <cellStyle name="Normal 2 15" xfId="57"/>
    <cellStyle name="Normal 2 2" xfId="58"/>
    <cellStyle name="Normal 2 2 2" xfId="59"/>
    <cellStyle name="Normal 2 2 6" xfId="60"/>
    <cellStyle name="Normal 2 5" xfId="61"/>
    <cellStyle name="Normal 3" xfId="62"/>
    <cellStyle name="Normal 4" xfId="63"/>
    <cellStyle name="Normal_Priznto djuture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20" zoomScalePageLayoutView="0" workbookViewId="0" topLeftCell="A1">
      <selection activeCell="K3" sqref="K1:K16384"/>
    </sheetView>
  </sheetViews>
  <sheetFormatPr defaultColWidth="9.00390625" defaultRowHeight="15"/>
  <cols>
    <col min="1" max="1" width="5.7109375" style="3" customWidth="1"/>
    <col min="2" max="2" width="14.7109375" style="4" customWidth="1"/>
    <col min="3" max="3" width="9.8515625" style="4" customWidth="1"/>
    <col min="4" max="4" width="14.28125" style="4" customWidth="1"/>
    <col min="5" max="5" width="18.8515625" style="4" customWidth="1"/>
    <col min="6" max="6" width="9.140625" style="5" customWidth="1"/>
    <col min="7" max="7" width="9.421875" style="5" hidden="1" customWidth="1"/>
    <col min="8" max="8" width="15.57421875" style="8" customWidth="1"/>
    <col min="9" max="9" width="15.140625" style="1" hidden="1" customWidth="1"/>
    <col min="10" max="10" width="14.28125" style="1" customWidth="1"/>
    <col min="11" max="11" width="10.28125" style="1" hidden="1" customWidth="1"/>
    <col min="12" max="12" width="9.00390625" style="1" customWidth="1"/>
    <col min="13" max="16384" width="9.00390625" style="1" customWidth="1"/>
  </cols>
  <sheetData>
    <row r="1" spans="1:11" ht="31.5" customHeight="1">
      <c r="A1" s="48" t="s">
        <v>2</v>
      </c>
      <c r="B1" s="48"/>
      <c r="C1" s="48"/>
      <c r="D1" s="48"/>
      <c r="E1" s="49"/>
      <c r="F1" s="48"/>
      <c r="G1" s="48"/>
      <c r="H1" s="48"/>
      <c r="I1" s="48"/>
      <c r="J1" s="48"/>
      <c r="K1" s="48"/>
    </row>
    <row r="2" spans="1:11" s="2" customFormat="1" ht="26.25" customHeight="1">
      <c r="A2" s="46" t="s">
        <v>25</v>
      </c>
      <c r="B2" s="46"/>
      <c r="C2" s="46"/>
      <c r="D2" s="46"/>
      <c r="E2" s="47"/>
      <c r="F2" s="46"/>
      <c r="G2" s="46"/>
      <c r="H2" s="46"/>
      <c r="I2" s="46"/>
      <c r="J2" s="46"/>
      <c r="K2" s="46"/>
    </row>
    <row r="3" spans="1:11" s="9" customFormat="1" ht="54" customHeight="1">
      <c r="A3" s="34" t="s">
        <v>30</v>
      </c>
      <c r="B3" s="34" t="s">
        <v>24</v>
      </c>
      <c r="C3" s="34" t="s">
        <v>15</v>
      </c>
      <c r="D3" s="34" t="s">
        <v>31</v>
      </c>
      <c r="E3" s="35" t="s">
        <v>32</v>
      </c>
      <c r="F3" s="35" t="s">
        <v>33</v>
      </c>
      <c r="G3" s="36" t="s">
        <v>34</v>
      </c>
      <c r="H3" s="35" t="s">
        <v>35</v>
      </c>
      <c r="I3" s="36" t="s">
        <v>36</v>
      </c>
      <c r="J3" s="35" t="s">
        <v>37</v>
      </c>
      <c r="K3" s="28" t="s">
        <v>1</v>
      </c>
    </row>
    <row r="4" spans="1:11" ht="34.5" customHeight="1">
      <c r="A4" s="37">
        <v>4</v>
      </c>
      <c r="B4" s="38">
        <v>1101422</v>
      </c>
      <c r="C4" s="38" t="s">
        <v>38</v>
      </c>
      <c r="D4" s="38" t="s">
        <v>39</v>
      </c>
      <c r="E4" s="38" t="s">
        <v>40</v>
      </c>
      <c r="F4" s="33"/>
      <c r="G4" s="38">
        <v>733.8</v>
      </c>
      <c r="H4" s="39">
        <v>733.8</v>
      </c>
      <c r="I4" s="30">
        <f aca="true" t="shared" si="0" ref="I4:I9">F4*G4</f>
        <v>0</v>
      </c>
      <c r="J4" s="32">
        <f aca="true" t="shared" si="1" ref="J4:J9">F4*H4</f>
        <v>0</v>
      </c>
      <c r="K4" s="31">
        <v>1</v>
      </c>
    </row>
    <row r="5" spans="1:11" ht="34.5" customHeight="1">
      <c r="A5" s="37">
        <v>5</v>
      </c>
      <c r="B5" s="38">
        <v>1101423</v>
      </c>
      <c r="C5" s="38" t="s">
        <v>38</v>
      </c>
      <c r="D5" s="38" t="s">
        <v>41</v>
      </c>
      <c r="E5" s="38" t="s">
        <v>40</v>
      </c>
      <c r="F5" s="33"/>
      <c r="G5" s="40">
        <v>1468.5</v>
      </c>
      <c r="H5" s="30">
        <v>1468.5</v>
      </c>
      <c r="I5" s="30">
        <f t="shared" si="0"/>
        <v>0</v>
      </c>
      <c r="J5" s="32">
        <f t="shared" si="1"/>
        <v>0</v>
      </c>
      <c r="K5" s="31">
        <v>1</v>
      </c>
    </row>
    <row r="6" spans="1:11" ht="34.5" customHeight="1">
      <c r="A6" s="37">
        <v>6</v>
      </c>
      <c r="B6" s="38">
        <v>1101425</v>
      </c>
      <c r="C6" s="38" t="s">
        <v>38</v>
      </c>
      <c r="D6" s="38" t="s">
        <v>42</v>
      </c>
      <c r="E6" s="38" t="s">
        <v>40</v>
      </c>
      <c r="F6" s="33"/>
      <c r="G6" s="40">
        <v>2937.5</v>
      </c>
      <c r="H6" s="30">
        <v>2937.5</v>
      </c>
      <c r="I6" s="30">
        <f t="shared" si="0"/>
        <v>0</v>
      </c>
      <c r="J6" s="32">
        <f t="shared" si="1"/>
        <v>0</v>
      </c>
      <c r="K6" s="31">
        <v>1</v>
      </c>
    </row>
    <row r="7" spans="1:11" ht="34.5" customHeight="1">
      <c r="A7" s="41">
        <v>38</v>
      </c>
      <c r="B7" s="41">
        <v>1047144</v>
      </c>
      <c r="C7" s="41" t="s">
        <v>43</v>
      </c>
      <c r="D7" s="41" t="s">
        <v>44</v>
      </c>
      <c r="E7" s="42" t="s">
        <v>40</v>
      </c>
      <c r="F7" s="33"/>
      <c r="G7" s="43">
        <v>1257.4</v>
      </c>
      <c r="H7" s="30">
        <v>1214.52</v>
      </c>
      <c r="I7" s="30">
        <f t="shared" si="0"/>
        <v>0</v>
      </c>
      <c r="J7" s="32">
        <f t="shared" si="1"/>
        <v>0</v>
      </c>
      <c r="K7" s="31">
        <v>3</v>
      </c>
    </row>
    <row r="8" spans="1:11" ht="34.5" customHeight="1">
      <c r="A8" s="41">
        <v>39</v>
      </c>
      <c r="B8" s="41">
        <v>1047145</v>
      </c>
      <c r="C8" s="41" t="s">
        <v>43</v>
      </c>
      <c r="D8" s="41" t="s">
        <v>45</v>
      </c>
      <c r="E8" s="42" t="s">
        <v>40</v>
      </c>
      <c r="F8" s="33"/>
      <c r="G8" s="43">
        <v>1957.1</v>
      </c>
      <c r="H8" s="30">
        <v>1890.36</v>
      </c>
      <c r="I8" s="30">
        <f t="shared" si="0"/>
        <v>0</v>
      </c>
      <c r="J8" s="32">
        <f t="shared" si="1"/>
        <v>0</v>
      </c>
      <c r="K8" s="31">
        <v>3</v>
      </c>
    </row>
    <row r="9" spans="1:11" ht="34.5" customHeight="1">
      <c r="A9" s="44">
        <v>60</v>
      </c>
      <c r="B9" s="44">
        <v>1075310</v>
      </c>
      <c r="C9" s="44" t="s">
        <v>46</v>
      </c>
      <c r="D9" s="38" t="s">
        <v>47</v>
      </c>
      <c r="E9" s="38" t="s">
        <v>40</v>
      </c>
      <c r="F9" s="33"/>
      <c r="G9" s="40">
        <v>1137.5</v>
      </c>
      <c r="H9" s="45">
        <v>1114.63</v>
      </c>
      <c r="I9" s="30">
        <f t="shared" si="0"/>
        <v>0</v>
      </c>
      <c r="J9" s="32">
        <f t="shared" si="1"/>
        <v>0</v>
      </c>
      <c r="K9" s="31">
        <v>3</v>
      </c>
    </row>
    <row r="10" spans="1:12" ht="12.75" customHeight="1">
      <c r="A10" s="50" t="s">
        <v>27</v>
      </c>
      <c r="B10" s="51"/>
      <c r="C10" s="51"/>
      <c r="D10" s="51"/>
      <c r="E10" s="51"/>
      <c r="F10" s="51"/>
      <c r="G10" s="51"/>
      <c r="H10" s="52"/>
      <c r="I10" s="29">
        <f>SUM(I4:I9)</f>
        <v>0</v>
      </c>
      <c r="J10" s="29">
        <f>SUM(J4:J9)</f>
        <v>0</v>
      </c>
      <c r="K10" s="10"/>
      <c r="L10" s="7"/>
    </row>
    <row r="11" spans="1:12" ht="12.75" customHeight="1">
      <c r="A11" s="53" t="s">
        <v>0</v>
      </c>
      <c r="B11" s="54"/>
      <c r="C11" s="54"/>
      <c r="D11" s="54"/>
      <c r="E11" s="54"/>
      <c r="F11" s="54"/>
      <c r="G11" s="54"/>
      <c r="H11" s="55"/>
      <c r="I11" s="27">
        <f>I10*0.1</f>
        <v>0</v>
      </c>
      <c r="J11" s="27">
        <f>J10*0.1</f>
        <v>0</v>
      </c>
      <c r="K11" s="10"/>
      <c r="L11" s="7"/>
    </row>
    <row r="12" spans="1:12" ht="12.75" customHeight="1">
      <c r="A12" s="53" t="s">
        <v>28</v>
      </c>
      <c r="B12" s="54"/>
      <c r="C12" s="54"/>
      <c r="D12" s="54"/>
      <c r="E12" s="54"/>
      <c r="F12" s="54"/>
      <c r="G12" s="54"/>
      <c r="H12" s="55"/>
      <c r="I12" s="27">
        <f>I10+I11</f>
        <v>0</v>
      </c>
      <c r="J12" s="27">
        <f>J10+J11</f>
        <v>0</v>
      </c>
      <c r="K12" s="10"/>
      <c r="L12" s="7"/>
    </row>
    <row r="13" ht="12.75">
      <c r="K13" s="11"/>
    </row>
  </sheetData>
  <sheetProtection/>
  <mergeCells count="5">
    <mergeCell ref="A2:K2"/>
    <mergeCell ref="A1:K1"/>
    <mergeCell ref="A10:H10"/>
    <mergeCell ref="A11:H11"/>
    <mergeCell ref="A12:H12"/>
  </mergeCells>
  <printOptions/>
  <pageMargins left="0.45" right="0.45" top="0.5" bottom="0.75" header="0.3" footer="0.3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5.8515625" style="13" customWidth="1"/>
    <col min="2" max="2" width="31.57421875" style="13" customWidth="1"/>
    <col min="3" max="3" width="27.57421875" style="13" customWidth="1"/>
    <col min="4" max="4" width="7.140625" style="13" customWidth="1"/>
    <col min="5" max="5" width="17.57421875" style="13" customWidth="1"/>
    <col min="6" max="7" width="20.421875" style="13" customWidth="1"/>
    <col min="8" max="16384" width="9.140625" style="13" customWidth="1"/>
  </cols>
  <sheetData>
    <row r="2" spans="2:5" ht="14.25">
      <c r="B2" s="12" t="s">
        <v>3</v>
      </c>
      <c r="C2" s="12"/>
      <c r="D2" s="12"/>
      <c r="E2" s="12" t="s">
        <v>26</v>
      </c>
    </row>
    <row r="5" spans="2:7" ht="24">
      <c r="B5" s="14" t="s">
        <v>4</v>
      </c>
      <c r="C5" s="15" t="s">
        <v>29</v>
      </c>
      <c r="E5" s="16" t="s">
        <v>5</v>
      </c>
      <c r="F5" s="16" t="s">
        <v>6</v>
      </c>
      <c r="G5" s="16" t="s">
        <v>7</v>
      </c>
    </row>
    <row r="6" spans="2:7" ht="14.25">
      <c r="B6" s="17"/>
      <c r="C6" s="18"/>
      <c r="E6" s="19">
        <f>Adoc!I10</f>
        <v>0</v>
      </c>
      <c r="F6" s="19">
        <f>Adoc!J10</f>
        <v>0</v>
      </c>
      <c r="G6" s="19">
        <f>Adoc!J12</f>
        <v>0</v>
      </c>
    </row>
    <row r="7" spans="2:7" ht="36">
      <c r="B7" s="14" t="s">
        <v>8</v>
      </c>
      <c r="C7" s="6" t="s">
        <v>9</v>
      </c>
      <c r="E7" s="56" t="s">
        <v>10</v>
      </c>
      <c r="F7" s="56"/>
      <c r="G7" s="56"/>
    </row>
    <row r="8" spans="2:7" ht="14.25">
      <c r="B8" s="17"/>
      <c r="C8" s="18"/>
      <c r="E8" s="20">
        <f>E6/1000</f>
        <v>0</v>
      </c>
      <c r="F8" s="20">
        <f>F6/1000</f>
        <v>0</v>
      </c>
      <c r="G8" s="20">
        <f>G6/1000</f>
        <v>0</v>
      </c>
    </row>
    <row r="9" spans="2:7" ht="15">
      <c r="B9" s="14" t="s">
        <v>11</v>
      </c>
      <c r="C9" s="6" t="s">
        <v>12</v>
      </c>
      <c r="E9" s="18"/>
      <c r="F9" s="18"/>
      <c r="G9" s="17"/>
    </row>
    <row r="10" spans="2:7" ht="14.25">
      <c r="B10" s="17"/>
      <c r="C10" s="18"/>
      <c r="E10" s="18"/>
      <c r="F10" s="18"/>
      <c r="G10" s="17"/>
    </row>
    <row r="11" spans="2:7" ht="15">
      <c r="B11" s="14" t="s">
        <v>13</v>
      </c>
      <c r="C11" s="6" t="s">
        <v>14</v>
      </c>
      <c r="E11" s="18"/>
      <c r="F11" s="18"/>
      <c r="G11" s="17"/>
    </row>
    <row r="12" spans="2:7" ht="14.25">
      <c r="B12" s="17"/>
      <c r="C12" s="18"/>
      <c r="G12" s="17"/>
    </row>
    <row r="13" spans="2:7" ht="15">
      <c r="B13" s="21" t="s">
        <v>15</v>
      </c>
      <c r="C13" s="22" t="s">
        <v>16</v>
      </c>
      <c r="E13" s="23" t="s">
        <v>17</v>
      </c>
      <c r="F13" s="24">
        <f>AVERAGE(Adoc!K4:K9)</f>
        <v>2</v>
      </c>
      <c r="G13" s="17"/>
    </row>
    <row r="14" spans="2:7" ht="14.25">
      <c r="B14" s="17"/>
      <c r="C14" s="18"/>
      <c r="E14" s="18"/>
      <c r="F14" s="18"/>
      <c r="G14" s="17"/>
    </row>
    <row r="15" spans="2:6" ht="24">
      <c r="B15" s="14" t="s">
        <v>18</v>
      </c>
      <c r="C15" s="15" t="s">
        <v>19</v>
      </c>
      <c r="E15" s="23" t="s">
        <v>20</v>
      </c>
      <c r="F15" s="6" t="s">
        <v>21</v>
      </c>
    </row>
    <row r="16" spans="2:3" ht="14.25">
      <c r="B16" s="17"/>
      <c r="C16" s="18"/>
    </row>
    <row r="17" spans="2:3" ht="38.25">
      <c r="B17" s="14" t="s">
        <v>22</v>
      </c>
      <c r="C17" s="15" t="s">
        <v>48</v>
      </c>
    </row>
    <row r="18" spans="2:3" ht="14.25">
      <c r="B18" s="17"/>
      <c r="C18" s="18"/>
    </row>
    <row r="19" spans="2:3" ht="15">
      <c r="B19" s="14" t="s">
        <v>23</v>
      </c>
      <c r="C19" s="25">
        <v>33600000</v>
      </c>
    </row>
    <row r="25" ht="14.25">
      <c r="G25" s="26"/>
    </row>
    <row r="26" ht="14.25">
      <c r="G26" s="26"/>
    </row>
    <row r="27" ht="14.25">
      <c r="G27" s="26"/>
    </row>
    <row r="28" ht="14.25">
      <c r="G28" s="26"/>
    </row>
    <row r="29" ht="14.25">
      <c r="G29" s="26"/>
    </row>
  </sheetData>
  <sheetProtection/>
  <mergeCells count="1">
    <mergeCell ref="E7:G7"/>
  </mergeCells>
  <printOptions/>
  <pageMargins left="0.45" right="0.4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Tijana Savic</cp:lastModifiedBy>
  <cp:lastPrinted>2018-01-22T11:14:17Z</cp:lastPrinted>
  <dcterms:created xsi:type="dcterms:W3CDTF">2013-07-24T11:49:32Z</dcterms:created>
  <dcterms:modified xsi:type="dcterms:W3CDTF">2018-09-28T08:45:57Z</dcterms:modified>
  <cp:category/>
  <cp:version/>
  <cp:contentType/>
  <cp:contentStatus/>
</cp:coreProperties>
</file>